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7980" windowHeight="6285"/>
  </bookViews>
  <sheets>
    <sheet name="Fixture" sheetId="4" r:id="rId1"/>
    <sheet name="Referees" sheetId="1" r:id="rId2"/>
  </sheets>
  <calcPr calcId="124519"/>
</workbook>
</file>

<file path=xl/calcChain.xml><?xml version="1.0" encoding="utf-8"?>
<calcChain xmlns="http://schemas.openxmlformats.org/spreadsheetml/2006/main">
  <c r="R185" i="1"/>
  <c r="R179"/>
  <c r="N185"/>
  <c r="N179"/>
  <c r="I185"/>
  <c r="I179"/>
  <c r="F185"/>
  <c r="F179"/>
  <c r="A185"/>
  <c r="A179"/>
  <c r="P172"/>
  <c r="K172"/>
  <c r="H172"/>
  <c r="C172"/>
  <c r="R165"/>
  <c r="R159"/>
  <c r="N165"/>
  <c r="N159"/>
  <c r="I165"/>
  <c r="I159"/>
  <c r="F165"/>
  <c r="F159"/>
  <c r="A165"/>
  <c r="A159"/>
  <c r="C152"/>
  <c r="N147"/>
  <c r="N141"/>
  <c r="P134"/>
  <c r="I147"/>
  <c r="I141"/>
  <c r="K134"/>
  <c r="F147"/>
  <c r="F141"/>
  <c r="H134"/>
  <c r="A147"/>
  <c r="A141"/>
  <c r="C134"/>
  <c r="H116"/>
  <c r="C5"/>
  <c r="C175" s="1"/>
  <c r="F6"/>
  <c r="C1"/>
  <c r="H171" s="1"/>
  <c r="B1"/>
  <c r="G1" s="1"/>
  <c r="H101"/>
  <c r="T174"/>
  <c r="T154"/>
  <c r="T136"/>
  <c r="T118"/>
  <c r="T100"/>
  <c r="T81"/>
  <c r="T62"/>
  <c r="T42"/>
  <c r="T23"/>
  <c r="T4"/>
  <c r="P174"/>
  <c r="P154"/>
  <c r="P136"/>
  <c r="P118"/>
  <c r="P100"/>
  <c r="P81"/>
  <c r="P62"/>
  <c r="P42"/>
  <c r="P23"/>
  <c r="P4"/>
  <c r="K174"/>
  <c r="K154"/>
  <c r="K136"/>
  <c r="K118"/>
  <c r="K100"/>
  <c r="K81"/>
  <c r="K62"/>
  <c r="K61"/>
  <c r="K42"/>
  <c r="K23"/>
  <c r="K4"/>
  <c r="H174"/>
  <c r="H154"/>
  <c r="H136"/>
  <c r="H118"/>
  <c r="H100"/>
  <c r="H81"/>
  <c r="H62"/>
  <c r="H42"/>
  <c r="H23"/>
  <c r="H4"/>
  <c r="C174"/>
  <c r="C154"/>
  <c r="C136"/>
  <c r="C118"/>
  <c r="C100"/>
  <c r="C81"/>
  <c r="C62"/>
  <c r="C42"/>
  <c r="C23"/>
  <c r="C4"/>
  <c r="R6"/>
  <c r="N6"/>
  <c r="I6"/>
  <c r="T172"/>
  <c r="R176"/>
  <c r="N176"/>
  <c r="I176"/>
  <c r="F176"/>
  <c r="A176"/>
  <c r="T173"/>
  <c r="P173"/>
  <c r="K173"/>
  <c r="H173"/>
  <c r="C173"/>
  <c r="R156"/>
  <c r="N156"/>
  <c r="I156"/>
  <c r="F156"/>
  <c r="A156"/>
  <c r="R138"/>
  <c r="N138"/>
  <c r="I138"/>
  <c r="F138"/>
  <c r="A138"/>
  <c r="R120"/>
  <c r="N120"/>
  <c r="I120"/>
  <c r="F120"/>
  <c r="A120"/>
  <c r="R102"/>
  <c r="N102"/>
  <c r="I102"/>
  <c r="F102"/>
  <c r="A102"/>
  <c r="R83"/>
  <c r="N83"/>
  <c r="I83"/>
  <c r="F83"/>
  <c r="A83"/>
  <c r="R64"/>
  <c r="N64"/>
  <c r="I64"/>
  <c r="F64"/>
  <c r="A64"/>
  <c r="R44"/>
  <c r="N44"/>
  <c r="I44"/>
  <c r="F44"/>
  <c r="A44"/>
  <c r="R25"/>
  <c r="N25"/>
  <c r="I25"/>
  <c r="F25"/>
  <c r="A25"/>
  <c r="T153"/>
  <c r="P153"/>
  <c r="K153"/>
  <c r="H153"/>
  <c r="C153"/>
  <c r="C135"/>
  <c r="H135"/>
  <c r="K135"/>
  <c r="P135"/>
  <c r="T135"/>
  <c r="T117"/>
  <c r="P117"/>
  <c r="K117"/>
  <c r="H117"/>
  <c r="C117"/>
  <c r="C99"/>
  <c r="H99"/>
  <c r="K99"/>
  <c r="P99"/>
  <c r="T99"/>
  <c r="T80"/>
  <c r="P80"/>
  <c r="K80"/>
  <c r="H80"/>
  <c r="C80"/>
  <c r="C61"/>
  <c r="H61"/>
  <c r="P61"/>
  <c r="T61"/>
  <c r="T41"/>
  <c r="P41"/>
  <c r="K41"/>
  <c r="H41"/>
  <c r="C41"/>
  <c r="C22"/>
  <c r="H22"/>
  <c r="K22"/>
  <c r="P22"/>
  <c r="T22"/>
  <c r="T3"/>
  <c r="P3"/>
  <c r="K3"/>
  <c r="H3"/>
  <c r="C3"/>
  <c r="C21"/>
  <c r="H21"/>
  <c r="K21"/>
  <c r="P21"/>
  <c r="T21"/>
  <c r="C40"/>
  <c r="H40"/>
  <c r="K40"/>
  <c r="T40"/>
  <c r="P40"/>
  <c r="C60"/>
  <c r="H60"/>
  <c r="K60"/>
  <c r="P60"/>
  <c r="T60"/>
  <c r="R147"/>
  <c r="R141"/>
  <c r="R129"/>
  <c r="N129"/>
  <c r="I129"/>
  <c r="F129"/>
  <c r="A129"/>
  <c r="R123"/>
  <c r="N123"/>
  <c r="I123"/>
  <c r="F123"/>
  <c r="A123"/>
  <c r="R111"/>
  <c r="N111"/>
  <c r="I111"/>
  <c r="F111"/>
  <c r="A111"/>
  <c r="R105"/>
  <c r="N105"/>
  <c r="I105"/>
  <c r="F105"/>
  <c r="A105"/>
  <c r="R86"/>
  <c r="N86"/>
  <c r="I86"/>
  <c r="F86"/>
  <c r="A86"/>
  <c r="R92"/>
  <c r="N92"/>
  <c r="I92"/>
  <c r="F92"/>
  <c r="A92"/>
  <c r="R73"/>
  <c r="N73"/>
  <c r="I73"/>
  <c r="F73"/>
  <c r="A73"/>
  <c r="R67"/>
  <c r="N67"/>
  <c r="I67"/>
  <c r="F67"/>
  <c r="A67"/>
  <c r="N47"/>
  <c r="I47"/>
  <c r="R53"/>
  <c r="R47"/>
  <c r="N53"/>
  <c r="I53"/>
  <c r="F53"/>
  <c r="A53"/>
  <c r="F47"/>
  <c r="A47"/>
  <c r="A34"/>
  <c r="R34"/>
  <c r="R28"/>
  <c r="N34"/>
  <c r="N28"/>
  <c r="I34"/>
  <c r="I28"/>
  <c r="F34"/>
  <c r="F28"/>
  <c r="A28"/>
  <c r="R15"/>
  <c r="R9"/>
  <c r="N15"/>
  <c r="N9"/>
  <c r="I9"/>
  <c r="F15"/>
  <c r="I15"/>
  <c r="F9"/>
  <c r="T152"/>
  <c r="P152"/>
  <c r="K152"/>
  <c r="H152"/>
  <c r="T134"/>
  <c r="T116"/>
  <c r="P116"/>
  <c r="K116"/>
  <c r="C116"/>
  <c r="T98"/>
  <c r="P98"/>
  <c r="K98"/>
  <c r="H98"/>
  <c r="C98"/>
  <c r="T79"/>
  <c r="P79"/>
  <c r="K79"/>
  <c r="H79"/>
  <c r="C79"/>
  <c r="T2"/>
  <c r="P2"/>
  <c r="K2"/>
  <c r="H2"/>
  <c r="C2"/>
  <c r="A15"/>
  <c r="A9"/>
  <c r="J20"/>
  <c r="S133"/>
  <c r="G59"/>
  <c r="G171"/>
  <c r="J151"/>
  <c r="B78"/>
  <c r="G151"/>
  <c r="S20"/>
  <c r="K5"/>
  <c r="K43"/>
  <c r="O39"/>
  <c r="B171"/>
  <c r="O97"/>
  <c r="B151"/>
  <c r="B133"/>
  <c r="O1"/>
  <c r="C115" l="1"/>
  <c r="T20"/>
  <c r="T59"/>
  <c r="H63"/>
  <c r="H24"/>
  <c r="H97"/>
  <c r="T63"/>
  <c r="P5"/>
  <c r="K1"/>
  <c r="P97"/>
  <c r="K59"/>
  <c r="P133"/>
  <c r="H20"/>
  <c r="C39"/>
  <c r="C97"/>
  <c r="K78"/>
  <c r="P175"/>
  <c r="P82"/>
  <c r="P137"/>
  <c r="T175"/>
  <c r="K171"/>
  <c r="C137"/>
  <c r="C119"/>
  <c r="T39"/>
  <c r="S59"/>
  <c r="J1"/>
  <c r="O20"/>
  <c r="B115"/>
  <c r="B39"/>
  <c r="G20"/>
  <c r="S97"/>
  <c r="O59"/>
  <c r="B97"/>
  <c r="O171"/>
  <c r="O78"/>
  <c r="T171"/>
  <c r="H1"/>
  <c r="H115"/>
  <c r="C59"/>
  <c r="H82"/>
  <c r="K63"/>
  <c r="H175"/>
  <c r="C24"/>
  <c r="C63"/>
  <c r="P20"/>
  <c r="H151"/>
  <c r="T151"/>
  <c r="K20"/>
  <c r="P115"/>
  <c r="P24"/>
  <c r="K119"/>
  <c r="P119"/>
  <c r="P39"/>
  <c r="C43"/>
  <c r="K137"/>
  <c r="H43"/>
  <c r="T97"/>
  <c r="P151"/>
  <c r="C78"/>
  <c r="C133"/>
  <c r="C151"/>
  <c r="K151"/>
  <c r="H59"/>
  <c r="P1"/>
  <c r="K115"/>
  <c r="P78"/>
  <c r="H78"/>
  <c r="C20"/>
  <c r="C171"/>
  <c r="T155"/>
  <c r="K101"/>
  <c r="P101"/>
  <c r="T43"/>
  <c r="K175"/>
  <c r="T82"/>
  <c r="P63"/>
  <c r="H155"/>
  <c r="K82"/>
  <c r="C101"/>
  <c r="C82"/>
  <c r="T5"/>
  <c r="H133"/>
  <c r="T137"/>
  <c r="H39"/>
  <c r="P43"/>
  <c r="K39"/>
  <c r="T119"/>
  <c r="P59"/>
  <c r="K97"/>
  <c r="T115"/>
  <c r="H137"/>
  <c r="T101"/>
  <c r="K24"/>
  <c r="C155"/>
  <c r="H119"/>
  <c r="H5"/>
  <c r="T133"/>
  <c r="T78"/>
  <c r="K155"/>
  <c r="T1"/>
  <c r="T24"/>
  <c r="K133"/>
  <c r="P155"/>
  <c r="P171"/>
  <c r="G39"/>
  <c r="J97"/>
  <c r="O151"/>
  <c r="S78"/>
  <c r="O133"/>
  <c r="S151"/>
  <c r="J39"/>
  <c r="J133"/>
  <c r="G78"/>
  <c r="B20"/>
  <c r="S115"/>
  <c r="J59"/>
  <c r="O115"/>
  <c r="S171"/>
  <c r="S1"/>
  <c r="G133"/>
  <c r="J78"/>
  <c r="G97"/>
  <c r="S39"/>
  <c r="J115"/>
  <c r="J171"/>
  <c r="G115"/>
  <c r="B59"/>
</calcChain>
</file>

<file path=xl/sharedStrings.xml><?xml version="1.0" encoding="utf-8"?>
<sst xmlns="http://schemas.openxmlformats.org/spreadsheetml/2006/main" count="464" uniqueCount="67">
  <si>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</si>
  <si>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</si>
  <si>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</si>
  <si>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</si>
  <si>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</si>
  <si>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</si>
  <si>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</si>
  <si>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</si>
  <si>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Hockey</t>
  </si>
  <si>
    <t>@lica_eventos</t>
  </si>
  <si>
    <t>Lica- Eventos Deportivos</t>
  </si>
  <si>
    <t>@licaeventos</t>
  </si>
  <si>
    <t>5ta.</t>
  </si>
  <si>
    <t>6ta</t>
  </si>
  <si>
    <t>7ma</t>
  </si>
  <si>
    <t>14 hs</t>
  </si>
  <si>
    <t>15 hs</t>
  </si>
  <si>
    <t>16 hs</t>
  </si>
  <si>
    <t>17 hs</t>
  </si>
  <si>
    <t>Vicentinos A</t>
  </si>
  <si>
    <t>Vicentinos B</t>
  </si>
  <si>
    <t>Alentando I.</t>
  </si>
  <si>
    <t>Fincas de I.</t>
  </si>
  <si>
    <t>H. El Mirador</t>
  </si>
  <si>
    <t>Beromama</t>
  </si>
  <si>
    <t>Esc. Donati</t>
  </si>
  <si>
    <t>CEGA Sport</t>
  </si>
  <si>
    <t>H. San Justo</t>
  </si>
  <si>
    <t>CFR</t>
  </si>
  <si>
    <t>Comunicac.</t>
  </si>
  <si>
    <t>El Sosiego</t>
  </si>
  <si>
    <t>Jovenes Dep.</t>
  </si>
  <si>
    <t>El Venado</t>
  </si>
  <si>
    <t xml:space="preserve">H. San Justo </t>
  </si>
  <si>
    <t>Esc. Donnati</t>
  </si>
  <si>
    <t>Vicentinos</t>
  </si>
  <si>
    <t>Domingo 05 de Noviembre</t>
  </si>
  <si>
    <t>Fincas Iraola</t>
  </si>
  <si>
    <t>pp-gp</t>
  </si>
  <si>
    <t>gp-pp</t>
  </si>
  <si>
    <t>5ta    6ta    7ma</t>
  </si>
  <si>
    <t>1--1 Amis</t>
  </si>
  <si>
    <t>0--1</t>
  </si>
  <si>
    <t>0--2 Amis</t>
  </si>
  <si>
    <t>0--2</t>
  </si>
  <si>
    <t>1--1</t>
  </si>
  <si>
    <t>0--6</t>
  </si>
  <si>
    <t>0--3</t>
  </si>
  <si>
    <t>1--0</t>
  </si>
  <si>
    <t>0--0</t>
  </si>
  <si>
    <t>0--1 Amis</t>
  </si>
  <si>
    <t>0--5</t>
  </si>
  <si>
    <t>3--0 Amis</t>
  </si>
  <si>
    <t>4--0</t>
  </si>
  <si>
    <t>2--0 Amis</t>
  </si>
  <si>
    <t>2--0</t>
  </si>
  <si>
    <t>3--2</t>
  </si>
  <si>
    <t>0--3 Amis</t>
  </si>
  <si>
    <t>3--1</t>
  </si>
  <si>
    <t>7--0 Amis</t>
  </si>
  <si>
    <t>1--2</t>
  </si>
  <si>
    <t>5--0</t>
  </si>
  <si>
    <t>3--0</t>
  </si>
  <si>
    <t>1--3 Amis</t>
  </si>
  <si>
    <t xml:space="preserve">CFR </t>
  </si>
  <si>
    <t>4--0 Amis</t>
  </si>
  <si>
    <t>0--6 Amis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</si>
</sst>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36">
    <font>
      <sz val="10"/>
      <name val="Arial"/>
    </font>
    <font>
      <sz val="10"/>
      <name val="Arial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164" fontId="1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4" applyNumberFormat="0" applyFon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89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1" xfId="0" applyFont="1" applyFill="1" applyBorder="1" applyAlignment="1"/>
    <xf numFmtId="0" fontId="6" fillId="0" borderId="20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2" fillId="0" borderId="0" xfId="0" applyFont="1" applyFill="1" applyBorder="1"/>
    <xf numFmtId="0" fontId="12" fillId="0" borderId="23" xfId="0" applyFont="1" applyBorder="1"/>
    <xf numFmtId="0" fontId="7" fillId="24" borderId="13" xfId="0" applyFont="1" applyFill="1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5" borderId="0" xfId="0" applyFont="1" applyFill="1" applyAlignment="1">
      <alignment vertical="center"/>
    </xf>
    <xf numFmtId="0" fontId="7" fillId="0" borderId="0" xfId="0" applyFont="1"/>
    <xf numFmtId="0" fontId="6" fillId="24" borderId="0" xfId="0" applyFont="1" applyFill="1" applyAlignment="1">
      <alignment horizontal="center" vertical="center"/>
    </xf>
    <xf numFmtId="0" fontId="0" fillId="0" borderId="22" xfId="0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30" fillId="26" borderId="27" xfId="0" applyFont="1" applyFill="1" applyBorder="1" applyAlignment="1">
      <alignment horizontal="center" vertical="center"/>
    </xf>
    <xf numFmtId="0" fontId="30" fillId="27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28" borderId="27" xfId="0" applyFont="1" applyFill="1" applyBorder="1" applyAlignment="1">
      <alignment horizontal="center" vertical="center"/>
    </xf>
    <xf numFmtId="0" fontId="35" fillId="27" borderId="29" xfId="0" applyFont="1" applyFill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30" fillId="29" borderId="0" xfId="0" applyFont="1" applyFill="1" applyBorder="1" applyAlignment="1">
      <alignment horizontal="center" vertical="center"/>
    </xf>
    <xf numFmtId="0" fontId="0" fillId="29" borderId="0" xfId="0" applyFill="1" applyAlignment="1">
      <alignment horizontal="center"/>
    </xf>
    <xf numFmtId="0" fontId="0" fillId="29" borderId="0" xfId="0" applyFill="1"/>
    <xf numFmtId="0" fontId="35" fillId="29" borderId="0" xfId="0" applyFont="1" applyFill="1" applyBorder="1" applyAlignment="1">
      <alignment horizontal="center" vertical="center"/>
    </xf>
    <xf numFmtId="14" fontId="34" fillId="24" borderId="33" xfId="0" applyNumberFormat="1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27" borderId="21" xfId="0" applyFont="1" applyFill="1" applyBorder="1" applyAlignment="1">
      <alignment horizontal="center"/>
    </xf>
    <xf numFmtId="0" fontId="6" fillId="27" borderId="20" xfId="0" applyFont="1" applyFill="1" applyBorder="1" applyAlignment="1">
      <alignment horizontal="center"/>
    </xf>
    <xf numFmtId="0" fontId="6" fillId="27" borderId="22" xfId="0" applyFont="1" applyFill="1" applyBorder="1" applyAlignment="1">
      <alignment horizontal="center"/>
    </xf>
    <xf numFmtId="0" fontId="6" fillId="26" borderId="21" xfId="0" applyFont="1" applyFill="1" applyBorder="1" applyAlignment="1">
      <alignment horizontal="center"/>
    </xf>
    <xf numFmtId="0" fontId="6" fillId="26" borderId="20" xfId="0" applyFont="1" applyFill="1" applyBorder="1" applyAlignment="1">
      <alignment horizontal="center"/>
    </xf>
    <xf numFmtId="0" fontId="6" fillId="26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0" fillId="29" borderId="27" xfId="0" applyFont="1" applyFill="1" applyBorder="1" applyAlignment="1">
      <alignment horizontal="center" vertical="center"/>
    </xf>
    <xf numFmtId="0" fontId="30" fillId="27" borderId="27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26" borderId="27" xfId="0" applyFont="1" applyFill="1" applyBorder="1" applyAlignment="1">
      <alignment horizontal="center" vertical="center" wrapText="1"/>
    </xf>
    <xf numFmtId="0" fontId="30" fillId="26" borderId="28" xfId="0" applyFont="1" applyFill="1" applyBorder="1" applyAlignment="1">
      <alignment horizontal="center" vertical="center" wrapText="1"/>
    </xf>
    <xf numFmtId="0" fontId="30" fillId="29" borderId="27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4369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469467</xdr:colOff>
      <xdr:row>2</xdr:row>
      <xdr:rowOff>381000</xdr:rowOff>
    </xdr:to>
    <xdr:pic>
      <xdr:nvPicPr>
        <xdr:cNvPr id="4370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95475" y="628650"/>
          <a:ext cx="17716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437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3144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372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33575" y="28575"/>
          <a:ext cx="18097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600075</xdr:colOff>
      <xdr:row>2</xdr:row>
      <xdr:rowOff>152400</xdr:rowOff>
    </xdr:to>
    <xdr:pic>
      <xdr:nvPicPr>
        <xdr:cNvPr id="13427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00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428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3429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430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3431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432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433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434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435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436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437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438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439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440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441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442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443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444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3445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446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3447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448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449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450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451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452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453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54" name="Picture 17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55" name="Picture 17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56" name="Picture 17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57" name="Picture 17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58" name="Picture 17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59" name="Picture 17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60" name="Picture 18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61" name="Picture 18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62" name="Picture 18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463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464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465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466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467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468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469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470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471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472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473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474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75" name="Picture 19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76" name="Picture 19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477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478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479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480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481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482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483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484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85" name="Picture 20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86" name="Picture 20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487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488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489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490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491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492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493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494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95" name="Picture 2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96" name="Picture 2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497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498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499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500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501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502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503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504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505" name="Picture 22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506" name="Picture 22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07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08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509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510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511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512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3513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3514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3515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3516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3517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3518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3519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3520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3521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3522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3523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3524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3525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3526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3527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3528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3529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3530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3531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3532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3533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3534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3535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3536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3537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3538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3539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3540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3541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3542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3543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3544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3545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3546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topLeftCell="A4" zoomScale="120" zoomScaleNormal="120" workbookViewId="0">
      <selection activeCell="N16" sqref="N16:P16"/>
    </sheetView>
  </sheetViews>
  <sheetFormatPr baseColWidth="10" defaultRowHeight="12.75"/>
  <cols>
    <col min="1" max="1" width="5.7109375" style="31" customWidth="1"/>
    <col min="2" max="2" width="12.42578125" style="26" customWidth="1"/>
    <col min="3" max="3" width="4.28515625" customWidth="1"/>
    <col min="4" max="4" width="11" customWidth="1"/>
    <col min="5" max="5" width="11.140625" style="26" customWidth="1"/>
    <col min="6" max="6" width="4.85546875" customWidth="1"/>
    <col min="7" max="7" width="12.140625" style="26" customWidth="1"/>
    <col min="8" max="8" width="12.28515625" style="26" customWidth="1"/>
    <col min="9" max="9" width="4.7109375" customWidth="1"/>
    <col min="10" max="10" width="11.28515625" style="26" customWidth="1"/>
    <col min="11" max="11" width="13.140625" style="26" customWidth="1"/>
    <col min="12" max="12" width="4.42578125" customWidth="1"/>
    <col min="13" max="13" width="11.28515625" style="26" customWidth="1"/>
    <col min="14" max="14" width="11.42578125" style="26" customWidth="1"/>
    <col min="15" max="15" width="4.85546875" customWidth="1"/>
    <col min="16" max="16" width="11.28515625" style="26" customWidth="1"/>
    <col min="17" max="17" width="4.85546875" style="60" customWidth="1"/>
  </cols>
  <sheetData>
    <row r="1" spans="1:17" ht="28.5" customHeight="1">
      <c r="F1" s="41"/>
      <c r="H1" s="43" t="s">
        <v>10</v>
      </c>
      <c r="I1" s="40"/>
      <c r="J1" s="44"/>
      <c r="K1" s="44"/>
      <c r="L1" s="44"/>
    </row>
    <row r="2" spans="1:17" ht="28.5" customHeight="1">
      <c r="H2" s="43" t="s">
        <v>9</v>
      </c>
      <c r="I2" s="45"/>
      <c r="O2" s="26"/>
    </row>
    <row r="3" spans="1:17" ht="35.25" customHeight="1" thickBot="1">
      <c r="F3" s="42"/>
      <c r="H3" s="43" t="s">
        <v>11</v>
      </c>
      <c r="I3" s="45"/>
      <c r="J3" s="39"/>
      <c r="K3" s="46" t="s">
        <v>8</v>
      </c>
      <c r="L3" s="46"/>
      <c r="M3" s="46"/>
      <c r="N3" s="66" t="s">
        <v>36</v>
      </c>
      <c r="O3" s="66"/>
      <c r="P3" s="66"/>
    </row>
    <row r="4" spans="1:17" ht="18" customHeight="1" thickBot="1">
      <c r="B4" s="32" t="s">
        <v>7</v>
      </c>
      <c r="C4" s="33"/>
      <c r="D4" s="34">
        <v>1</v>
      </c>
      <c r="E4" s="32" t="s">
        <v>7</v>
      </c>
      <c r="F4" s="33"/>
      <c r="G4" s="34">
        <v>2</v>
      </c>
      <c r="H4" s="32" t="s">
        <v>7</v>
      </c>
      <c r="I4" s="33"/>
      <c r="J4" s="34">
        <v>3</v>
      </c>
      <c r="K4" s="32" t="s">
        <v>7</v>
      </c>
      <c r="L4" s="33"/>
      <c r="M4" s="34">
        <v>4</v>
      </c>
      <c r="N4" s="32" t="s">
        <v>7</v>
      </c>
      <c r="O4" s="33"/>
      <c r="P4" s="34">
        <v>5</v>
      </c>
    </row>
    <row r="5" spans="1:17" ht="18.75" thickBot="1">
      <c r="A5" s="17"/>
      <c r="B5" s="75" t="s">
        <v>12</v>
      </c>
      <c r="C5" s="76"/>
      <c r="D5" s="77"/>
      <c r="E5" s="78" t="s">
        <v>13</v>
      </c>
      <c r="F5" s="79"/>
      <c r="G5" s="80"/>
      <c r="H5" s="72" t="s">
        <v>14</v>
      </c>
      <c r="I5" s="73"/>
      <c r="J5" s="74"/>
      <c r="K5" s="70"/>
      <c r="L5" s="71"/>
      <c r="M5" s="71"/>
      <c r="N5" s="28"/>
      <c r="O5" s="27"/>
      <c r="P5" s="47"/>
    </row>
    <row r="6" spans="1:17" ht="18" customHeight="1">
      <c r="B6" s="67" t="s">
        <v>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  <c r="Q6" s="56" t="s">
        <v>14</v>
      </c>
    </row>
    <row r="7" spans="1:17" ht="27" customHeight="1">
      <c r="A7" s="48" t="s">
        <v>15</v>
      </c>
      <c r="B7" s="53" t="s">
        <v>30</v>
      </c>
      <c r="C7" s="84" t="s">
        <v>41</v>
      </c>
      <c r="D7" s="53" t="s">
        <v>31</v>
      </c>
      <c r="E7" s="52" t="s">
        <v>29</v>
      </c>
      <c r="F7" s="52" t="s">
        <v>45</v>
      </c>
      <c r="G7" s="52" t="s">
        <v>23</v>
      </c>
      <c r="H7" s="54" t="s">
        <v>25</v>
      </c>
      <c r="I7" s="85" t="s">
        <v>54</v>
      </c>
      <c r="J7" s="54" t="s">
        <v>24</v>
      </c>
      <c r="K7" s="52" t="s">
        <v>21</v>
      </c>
      <c r="L7" s="52" t="s">
        <v>55</v>
      </c>
      <c r="M7" s="52" t="s">
        <v>24</v>
      </c>
      <c r="N7" s="54"/>
      <c r="O7" s="54"/>
      <c r="P7" s="54"/>
      <c r="Q7" s="57" t="s">
        <v>15</v>
      </c>
    </row>
    <row r="8" spans="1:17" ht="27" customHeight="1">
      <c r="A8" s="48">
        <v>14.3</v>
      </c>
      <c r="B8" s="54" t="s">
        <v>22</v>
      </c>
      <c r="C8" s="54" t="s">
        <v>42</v>
      </c>
      <c r="D8" s="54" t="s">
        <v>21</v>
      </c>
      <c r="E8" s="52" t="s">
        <v>29</v>
      </c>
      <c r="F8" s="52" t="s">
        <v>48</v>
      </c>
      <c r="G8" s="52" t="s">
        <v>24</v>
      </c>
      <c r="H8" s="54" t="s">
        <v>28</v>
      </c>
      <c r="I8" s="54" t="s">
        <v>55</v>
      </c>
      <c r="J8" s="54" t="s">
        <v>32</v>
      </c>
      <c r="K8" s="53" t="s">
        <v>24</v>
      </c>
      <c r="L8" s="53" t="s">
        <v>60</v>
      </c>
      <c r="M8" s="53" t="s">
        <v>30</v>
      </c>
      <c r="N8" s="53" t="s">
        <v>33</v>
      </c>
      <c r="O8" s="53" t="s">
        <v>48</v>
      </c>
      <c r="P8" s="53" t="s">
        <v>34</v>
      </c>
      <c r="Q8" s="57">
        <v>14.25</v>
      </c>
    </row>
    <row r="9" spans="1:17" ht="27" customHeight="1">
      <c r="A9" s="48" t="s">
        <v>16</v>
      </c>
      <c r="B9" s="54" t="s">
        <v>31</v>
      </c>
      <c r="C9" s="85" t="s">
        <v>43</v>
      </c>
      <c r="D9" s="54" t="s">
        <v>26</v>
      </c>
      <c r="E9" s="52" t="s">
        <v>21</v>
      </c>
      <c r="F9" s="52" t="s">
        <v>49</v>
      </c>
      <c r="G9" s="52" t="s">
        <v>23</v>
      </c>
      <c r="H9" s="54" t="s">
        <v>22</v>
      </c>
      <c r="I9" s="54" t="s">
        <v>56</v>
      </c>
      <c r="J9" s="54" t="s">
        <v>28</v>
      </c>
      <c r="K9" s="53" t="s">
        <v>23</v>
      </c>
      <c r="L9" s="53" t="s">
        <v>49</v>
      </c>
      <c r="M9" s="53" t="s">
        <v>29</v>
      </c>
      <c r="N9" s="53" t="s">
        <v>24</v>
      </c>
      <c r="O9" s="53" t="s">
        <v>61</v>
      </c>
      <c r="P9" s="53" t="s">
        <v>35</v>
      </c>
      <c r="Q9" s="57">
        <v>14.5</v>
      </c>
    </row>
    <row r="10" spans="1:17" ht="27" customHeight="1">
      <c r="A10" s="48">
        <v>15.3</v>
      </c>
      <c r="B10" s="52" t="s">
        <v>19</v>
      </c>
      <c r="C10" s="52" t="s">
        <v>44</v>
      </c>
      <c r="D10" s="52" t="s">
        <v>22</v>
      </c>
      <c r="E10" s="54" t="s">
        <v>32</v>
      </c>
      <c r="F10" s="85" t="s">
        <v>50</v>
      </c>
      <c r="G10" s="54" t="s">
        <v>31</v>
      </c>
      <c r="H10" s="54" t="s">
        <v>24</v>
      </c>
      <c r="I10" s="85" t="s">
        <v>57</v>
      </c>
      <c r="J10" s="54" t="s">
        <v>26</v>
      </c>
      <c r="K10" s="53" t="s">
        <v>31</v>
      </c>
      <c r="L10" s="53" t="s">
        <v>44</v>
      </c>
      <c r="M10" s="53" t="s">
        <v>33</v>
      </c>
      <c r="N10" s="53" t="s">
        <v>35</v>
      </c>
      <c r="O10" s="84" t="s">
        <v>57</v>
      </c>
      <c r="P10" s="53" t="s">
        <v>34</v>
      </c>
      <c r="Q10" s="57">
        <v>15.15</v>
      </c>
    </row>
    <row r="11" spans="1:17" ht="27" customHeight="1">
      <c r="A11" s="48" t="s">
        <v>17</v>
      </c>
      <c r="B11" s="52" t="s">
        <v>24</v>
      </c>
      <c r="C11" s="52" t="s">
        <v>45</v>
      </c>
      <c r="D11" s="52" t="s">
        <v>28</v>
      </c>
      <c r="E11" s="52" t="s">
        <v>19</v>
      </c>
      <c r="F11" s="52" t="s">
        <v>51</v>
      </c>
      <c r="G11" s="52" t="s">
        <v>23</v>
      </c>
      <c r="H11" s="54" t="s">
        <v>21</v>
      </c>
      <c r="I11" s="54" t="s">
        <v>58</v>
      </c>
      <c r="J11" s="54" t="s">
        <v>32</v>
      </c>
      <c r="K11" s="53" t="s">
        <v>30</v>
      </c>
      <c r="L11" s="53" t="s">
        <v>61</v>
      </c>
      <c r="M11" s="53" t="s">
        <v>35</v>
      </c>
      <c r="N11" s="53" t="s">
        <v>31</v>
      </c>
      <c r="O11" s="53" t="s">
        <v>48</v>
      </c>
      <c r="P11" s="53" t="s">
        <v>24</v>
      </c>
      <c r="Q11" s="57">
        <v>15.4</v>
      </c>
    </row>
    <row r="12" spans="1:17" ht="27" customHeight="1">
      <c r="A12" s="48">
        <v>16.3</v>
      </c>
      <c r="B12" s="52" t="s">
        <v>20</v>
      </c>
      <c r="C12" s="52" t="s">
        <v>46</v>
      </c>
      <c r="D12" s="52" t="s">
        <v>22</v>
      </c>
      <c r="E12" s="52" t="s">
        <v>25</v>
      </c>
      <c r="F12" s="86" t="s">
        <v>52</v>
      </c>
      <c r="G12" s="52" t="s">
        <v>24</v>
      </c>
      <c r="H12" s="53" t="s">
        <v>29</v>
      </c>
      <c r="I12" s="84" t="s">
        <v>57</v>
      </c>
      <c r="J12" s="53" t="s">
        <v>33</v>
      </c>
      <c r="K12" s="53" t="s">
        <v>31</v>
      </c>
      <c r="L12" s="84" t="s">
        <v>43</v>
      </c>
      <c r="M12" s="53" t="s">
        <v>34</v>
      </c>
      <c r="N12" s="53" t="s">
        <v>23</v>
      </c>
      <c r="O12" s="53" t="s">
        <v>48</v>
      </c>
      <c r="P12" s="53" t="s">
        <v>30</v>
      </c>
      <c r="Q12" s="57">
        <v>16.05</v>
      </c>
    </row>
    <row r="13" spans="1:17" ht="27" customHeight="1">
      <c r="A13" s="51"/>
      <c r="B13" s="54"/>
      <c r="C13" s="54"/>
      <c r="D13" s="54"/>
      <c r="H13" s="54"/>
      <c r="I13" s="54"/>
      <c r="J13" s="54"/>
      <c r="N13" s="83" t="s">
        <v>31</v>
      </c>
      <c r="O13" s="88" t="s">
        <v>63</v>
      </c>
      <c r="P13" s="83" t="s">
        <v>64</v>
      </c>
      <c r="Q13" s="57">
        <v>16.3</v>
      </c>
    </row>
    <row r="14" spans="1:17" ht="27" customHeight="1">
      <c r="A14" s="48" t="s">
        <v>18</v>
      </c>
      <c r="B14" s="53" t="s">
        <v>29</v>
      </c>
      <c r="C14" s="53" t="s">
        <v>47</v>
      </c>
      <c r="D14" s="53" t="s">
        <v>24</v>
      </c>
      <c r="E14" s="52" t="s">
        <v>26</v>
      </c>
      <c r="F14" s="52" t="s">
        <v>53</v>
      </c>
      <c r="G14" s="52" t="s">
        <v>23</v>
      </c>
      <c r="H14" s="52" t="s">
        <v>28</v>
      </c>
      <c r="I14" s="87" t="s">
        <v>59</v>
      </c>
      <c r="J14" s="52" t="s">
        <v>20</v>
      </c>
      <c r="K14" s="52" t="s">
        <v>25</v>
      </c>
      <c r="L14" s="52" t="s">
        <v>62</v>
      </c>
      <c r="M14" s="52" t="s">
        <v>22</v>
      </c>
      <c r="N14" s="54" t="s">
        <v>28</v>
      </c>
      <c r="O14" s="85" t="s">
        <v>65</v>
      </c>
      <c r="P14" s="54" t="s">
        <v>25</v>
      </c>
      <c r="Q14" s="57" t="s">
        <v>18</v>
      </c>
    </row>
    <row r="15" spans="1:17" ht="24.75" customHeight="1">
      <c r="A15" s="49">
        <v>17.3</v>
      </c>
      <c r="B15" s="52"/>
      <c r="C15" s="52" t="s">
        <v>1</v>
      </c>
      <c r="D15" s="52"/>
      <c r="E15" s="52" t="s">
        <v>23</v>
      </c>
      <c r="F15" s="52" t="s">
        <v>49</v>
      </c>
      <c r="G15" s="52" t="s">
        <v>25</v>
      </c>
      <c r="H15" s="54"/>
      <c r="I15" s="54"/>
      <c r="J15" s="54"/>
      <c r="K15" s="54" t="s">
        <v>37</v>
      </c>
      <c r="L15" s="54" t="s">
        <v>47</v>
      </c>
      <c r="M15" s="54" t="s">
        <v>24</v>
      </c>
      <c r="N15" s="52" t="s">
        <v>29</v>
      </c>
      <c r="O15" s="86" t="s">
        <v>66</v>
      </c>
      <c r="P15" s="52" t="s">
        <v>28</v>
      </c>
      <c r="Q15" s="58">
        <v>17.3</v>
      </c>
    </row>
    <row r="16" spans="1:17" ht="24.75" customHeight="1" thickBot="1">
      <c r="A16" s="50">
        <v>18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9">
        <v>18</v>
      </c>
    </row>
    <row r="17" spans="1:17" s="64" customFormat="1" ht="24.75" customHeight="1">
      <c r="A17" s="61"/>
      <c r="B17" s="62"/>
      <c r="C17" s="62"/>
      <c r="D17" s="62"/>
      <c r="E17" s="63"/>
      <c r="G17" s="63"/>
      <c r="H17" s="62"/>
      <c r="I17" s="62"/>
      <c r="J17" s="62"/>
      <c r="K17" s="62"/>
      <c r="L17" s="62"/>
      <c r="M17" s="62"/>
      <c r="N17" s="62"/>
      <c r="O17" s="62"/>
      <c r="P17" s="62"/>
      <c r="Q17" s="65"/>
    </row>
    <row r="18" spans="1:17">
      <c r="B18" s="39"/>
      <c r="C18" s="40"/>
      <c r="D18" s="40"/>
      <c r="E18" s="39"/>
      <c r="F18" s="40"/>
      <c r="G18" s="39"/>
      <c r="H18" s="39"/>
      <c r="I18" s="40"/>
      <c r="J18" s="39"/>
      <c r="K18" s="39"/>
      <c r="L18" s="40"/>
      <c r="M18" s="39"/>
      <c r="N18" s="39"/>
      <c r="O18" s="40"/>
      <c r="P18" s="39"/>
    </row>
    <row r="19" spans="1:17">
      <c r="B19" s="39"/>
      <c r="C19" s="40"/>
      <c r="D19" s="40"/>
      <c r="E19" s="55" t="s">
        <v>30</v>
      </c>
      <c r="F19" s="54" t="s">
        <v>38</v>
      </c>
      <c r="G19" s="54" t="s">
        <v>31</v>
      </c>
      <c r="H19" s="55" t="s">
        <v>30</v>
      </c>
      <c r="I19" s="54" t="s">
        <v>38</v>
      </c>
      <c r="J19" s="54" t="s">
        <v>22</v>
      </c>
      <c r="K19" s="54" t="s">
        <v>32</v>
      </c>
      <c r="L19" s="54" t="s">
        <v>39</v>
      </c>
      <c r="M19" s="55" t="s">
        <v>30</v>
      </c>
      <c r="N19" s="53" t="s">
        <v>32</v>
      </c>
      <c r="O19" s="53" t="s">
        <v>1</v>
      </c>
      <c r="P19" s="53" t="s">
        <v>35</v>
      </c>
    </row>
    <row r="20" spans="1:17">
      <c r="E20" s="52" t="s">
        <v>24</v>
      </c>
      <c r="F20" s="52" t="s">
        <v>1</v>
      </c>
      <c r="G20" s="52" t="s">
        <v>27</v>
      </c>
      <c r="N20" s="53" t="s">
        <v>32</v>
      </c>
      <c r="O20" s="53" t="s">
        <v>1</v>
      </c>
      <c r="P20" s="53" t="s">
        <v>34</v>
      </c>
    </row>
    <row r="21" spans="1:17">
      <c r="E21" s="52" t="s">
        <v>26</v>
      </c>
      <c r="F21" s="52" t="s">
        <v>1</v>
      </c>
      <c r="G21" s="52" t="s">
        <v>27</v>
      </c>
      <c r="N21" s="53" t="s">
        <v>29</v>
      </c>
      <c r="O21" s="53" t="s">
        <v>1</v>
      </c>
      <c r="P21" s="53" t="s">
        <v>32</v>
      </c>
    </row>
    <row r="22" spans="1:17">
      <c r="E22" s="52" t="s">
        <v>27</v>
      </c>
      <c r="F22" s="52" t="s">
        <v>1</v>
      </c>
      <c r="G22" s="52" t="s">
        <v>20</v>
      </c>
    </row>
  </sheetData>
  <mergeCells count="6">
    <mergeCell ref="N3:P3"/>
    <mergeCell ref="B6:P6"/>
    <mergeCell ref="K5:M5"/>
    <mergeCell ref="H5:J5"/>
    <mergeCell ref="B5:D5"/>
    <mergeCell ref="E5:G5"/>
  </mergeCells>
  <phoneticPr fontId="10" type="noConversion"/>
  <pageMargins left="0.19685039370078741" right="0.19685039370078741" top="0.39370078740157483" bottom="0.39370078740157483" header="0.11811023622047245" footer="0"/>
  <pageSetup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topLeftCell="E155" zoomScale="70" workbookViewId="0">
      <selection sqref="A1:T188"/>
    </sheetView>
  </sheetViews>
  <sheetFormatPr baseColWidth="10" defaultRowHeight="12.75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9" max="19" width="12.85546875" bestFit="1" customWidth="1"/>
    <col min="20" max="20" width="22.5703125" customWidth="1"/>
    <col min="21" max="21" width="2.5703125" style="1" customWidth="1"/>
    <col min="22" max="22" width="11.42578125" hidden="1" customWidth="1"/>
  </cols>
  <sheetData>
    <row r="1" spans="1:22" ht="15.75" thickTop="1">
      <c r="A1" s="6"/>
      <c r="B1" s="35" t="str">
        <f>IF(Fixture!M1="Futbol","FUTBOL","")</f>
        <v/>
      </c>
      <c r="C1" s="36" t="str">
        <f>IF(Fixture!M1="Hockey","HOCKEY","")</f>
        <v/>
      </c>
      <c r="D1" s="3"/>
      <c r="E1" s="1"/>
      <c r="F1" s="6"/>
      <c r="G1" s="19" t="str">
        <f>B1</f>
        <v/>
      </c>
      <c r="H1" s="37" t="str">
        <f>$C$1</f>
        <v/>
      </c>
      <c r="I1" s="6"/>
      <c r="J1" s="19" t="str">
        <f>B1</f>
        <v/>
      </c>
      <c r="K1" s="37" t="str">
        <f>$C$1</f>
        <v/>
      </c>
      <c r="L1" s="3"/>
      <c r="M1" s="1"/>
      <c r="N1" s="6"/>
      <c r="O1" s="19" t="str">
        <f>B1</f>
        <v/>
      </c>
      <c r="P1" s="37" t="str">
        <f>$C$1</f>
        <v/>
      </c>
      <c r="R1" s="6"/>
      <c r="S1" s="19" t="str">
        <f>B1</f>
        <v/>
      </c>
      <c r="T1" s="37" t="str">
        <f>$C$1</f>
        <v/>
      </c>
      <c r="V1" s="1"/>
    </row>
    <row r="2" spans="1:22">
      <c r="A2" s="7"/>
      <c r="B2" s="15" t="s">
        <v>5</v>
      </c>
      <c r="C2" s="30" t="str">
        <f>Fixture!$A$7</f>
        <v>14 hs</v>
      </c>
      <c r="D2" s="1"/>
      <c r="E2" s="1"/>
      <c r="F2" s="13"/>
      <c r="G2" s="15" t="s">
        <v>5</v>
      </c>
      <c r="H2" s="30" t="str">
        <f>Fixture!$A$7</f>
        <v>14 hs</v>
      </c>
      <c r="I2" s="7"/>
      <c r="J2" s="15" t="s">
        <v>5</v>
      </c>
      <c r="K2" s="30" t="str">
        <f>Fixture!$A$7</f>
        <v>14 hs</v>
      </c>
      <c r="L2" s="1"/>
      <c r="M2" s="1"/>
      <c r="N2" s="13"/>
      <c r="O2" s="15" t="s">
        <v>5</v>
      </c>
      <c r="P2" s="30" t="str">
        <f>Fixture!$A$7</f>
        <v>14 hs</v>
      </c>
      <c r="R2" s="7"/>
      <c r="S2" s="15" t="s">
        <v>5</v>
      </c>
      <c r="T2" s="30" t="str">
        <f>Fixture!$A$7</f>
        <v>14 hs</v>
      </c>
      <c r="V2" s="1"/>
    </row>
    <row r="3" spans="1:22">
      <c r="A3" s="7"/>
      <c r="B3" s="15" t="s">
        <v>3</v>
      </c>
      <c r="C3" s="29">
        <f>Fixture!$M$3</f>
        <v>0</v>
      </c>
      <c r="D3" s="1"/>
      <c r="E3" s="1"/>
      <c r="F3" s="7"/>
      <c r="G3" s="15" t="s">
        <v>3</v>
      </c>
      <c r="H3" s="29">
        <f>Fixture!$M$3</f>
        <v>0</v>
      </c>
      <c r="I3" s="7"/>
      <c r="J3" s="15" t="s">
        <v>3</v>
      </c>
      <c r="K3" s="29">
        <f>Fixture!$M$3</f>
        <v>0</v>
      </c>
      <c r="L3" s="1"/>
      <c r="M3" s="1"/>
      <c r="N3" s="7"/>
      <c r="O3" s="15" t="s">
        <v>3</v>
      </c>
      <c r="P3" s="29">
        <f>Fixture!$M$3</f>
        <v>0</v>
      </c>
      <c r="R3" s="7"/>
      <c r="S3" s="15" t="s">
        <v>3</v>
      </c>
      <c r="T3" s="29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8" t="s">
        <v>40</v>
      </c>
      <c r="B6" s="2"/>
      <c r="C6" s="16" t="s">
        <v>2</v>
      </c>
      <c r="D6" s="5"/>
      <c r="E6" s="5"/>
      <c r="F6" s="14" t="str">
        <f>A6</f>
        <v>5ta    6ta    7ma</v>
      </c>
      <c r="G6" s="2"/>
      <c r="H6" s="16" t="s">
        <v>2</v>
      </c>
      <c r="I6" s="14" t="str">
        <f>A6</f>
        <v>5ta    6ta    7ma</v>
      </c>
      <c r="J6" s="2"/>
      <c r="K6" s="16" t="s">
        <v>2</v>
      </c>
      <c r="L6" s="5"/>
      <c r="M6" s="5"/>
      <c r="N6" s="14" t="str">
        <f>A6</f>
        <v>5ta    6ta    7ma</v>
      </c>
      <c r="O6" s="2"/>
      <c r="P6" s="16" t="s">
        <v>2</v>
      </c>
      <c r="R6" s="14" t="str">
        <f>A6</f>
        <v>5ta    6ta    7ma</v>
      </c>
      <c r="S6" s="2"/>
      <c r="T6" s="16" t="s">
        <v>2</v>
      </c>
      <c r="U6" s="5"/>
      <c r="V6" s="5"/>
    </row>
    <row r="7" spans="1:2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Fixture!B12</f>
        <v>Vicentinos B</v>
      </c>
      <c r="B9" s="1"/>
      <c r="C9" s="8"/>
      <c r="D9" s="1"/>
      <c r="E9" s="1"/>
      <c r="F9" s="24" t="str">
        <f>Fixture!E9</f>
        <v>Alentando I.</v>
      </c>
      <c r="G9" s="1"/>
      <c r="H9" s="8"/>
      <c r="I9" s="24" t="str">
        <f>Fixture!E20</f>
        <v>Beromama</v>
      </c>
      <c r="J9" s="1"/>
      <c r="K9" s="8"/>
      <c r="L9" s="1"/>
      <c r="M9" s="1"/>
      <c r="N9" s="24" t="str">
        <f>Fixture!N19</f>
        <v>El Venado</v>
      </c>
      <c r="O9" s="1"/>
      <c r="P9" s="8"/>
      <c r="R9" s="24" t="str">
        <f>Fixture!K8</f>
        <v>Beromama</v>
      </c>
      <c r="S9" s="1"/>
      <c r="T9" s="8"/>
      <c r="V9" s="1"/>
    </row>
    <row r="10" spans="1:2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1" t="s">
        <v>1</v>
      </c>
      <c r="B12" s="82"/>
      <c r="C12" s="8"/>
      <c r="D12" s="1"/>
      <c r="E12" s="1"/>
      <c r="F12" s="81" t="s">
        <v>1</v>
      </c>
      <c r="G12" s="82"/>
      <c r="H12" s="8"/>
      <c r="I12" s="81" t="s">
        <v>1</v>
      </c>
      <c r="J12" s="82"/>
      <c r="K12" s="8"/>
      <c r="L12" s="1"/>
      <c r="M12" s="1"/>
      <c r="N12" s="81" t="s">
        <v>1</v>
      </c>
      <c r="O12" s="82"/>
      <c r="P12" s="8"/>
      <c r="R12" s="81" t="s">
        <v>1</v>
      </c>
      <c r="S12" s="82"/>
      <c r="T12" s="8"/>
      <c r="V12" s="1"/>
    </row>
    <row r="13" spans="1:2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Fixture!D12</f>
        <v>Fincas de I.</v>
      </c>
      <c r="B15" s="1"/>
      <c r="C15" s="8"/>
      <c r="D15" s="1"/>
      <c r="E15" s="1"/>
      <c r="F15" s="24" t="str">
        <f>Fixture!G9</f>
        <v>H. El Mirador</v>
      </c>
      <c r="G15" s="1"/>
      <c r="H15" s="8"/>
      <c r="I15" s="24" t="str">
        <f>Fixture!G20</f>
        <v>H. San Justo</v>
      </c>
      <c r="J15" s="1"/>
      <c r="K15" s="8"/>
      <c r="L15" s="1"/>
      <c r="M15" s="1"/>
      <c r="N15" s="24" t="str">
        <f>Fixture!P19</f>
        <v>Vicentinos</v>
      </c>
      <c r="O15" s="1"/>
      <c r="P15" s="8"/>
      <c r="R15" s="24" t="str">
        <f>Fixture!M8</f>
        <v>El Sosiego</v>
      </c>
      <c r="S15" s="1"/>
      <c r="T15" s="8"/>
      <c r="V15" s="1"/>
    </row>
    <row r="16" spans="1:2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Top="1" thickBot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 t="str">
        <f>B1</f>
        <v/>
      </c>
      <c r="C20" s="37" t="str">
        <f>$C$1</f>
        <v/>
      </c>
      <c r="D20" s="3"/>
      <c r="E20" s="1"/>
      <c r="F20" s="6"/>
      <c r="G20" s="19" t="str">
        <f>B1</f>
        <v/>
      </c>
      <c r="H20" s="37" t="str">
        <f>$C$1</f>
        <v/>
      </c>
      <c r="I20" s="6"/>
      <c r="J20" s="19" t="str">
        <f>B1</f>
        <v/>
      </c>
      <c r="K20" s="37" t="str">
        <f>$C$1</f>
        <v/>
      </c>
      <c r="L20" s="3"/>
      <c r="M20" s="1"/>
      <c r="N20" s="6"/>
      <c r="O20" s="19" t="str">
        <f>B1</f>
        <v/>
      </c>
      <c r="P20" s="37" t="str">
        <f>$C$1</f>
        <v/>
      </c>
      <c r="R20" s="6"/>
      <c r="S20" s="19" t="str">
        <f>B1</f>
        <v/>
      </c>
      <c r="T20" s="37" t="str">
        <f>$C$1</f>
        <v/>
      </c>
      <c r="V20" s="1"/>
    </row>
    <row r="21" spans="1:22">
      <c r="A21" s="7"/>
      <c r="B21" s="21" t="s">
        <v>5</v>
      </c>
      <c r="C21" s="30">
        <f>Fixture!$A$8</f>
        <v>14.3</v>
      </c>
      <c r="D21" s="1"/>
      <c r="E21" s="1"/>
      <c r="F21" s="7"/>
      <c r="G21" s="15" t="s">
        <v>5</v>
      </c>
      <c r="H21" s="30">
        <f>Fixture!$A$8</f>
        <v>14.3</v>
      </c>
      <c r="I21" s="7"/>
      <c r="J21" s="21" t="s">
        <v>5</v>
      </c>
      <c r="K21" s="30">
        <f>Fixture!$A$8</f>
        <v>14.3</v>
      </c>
      <c r="L21" s="1"/>
      <c r="M21" s="1"/>
      <c r="N21" s="7"/>
      <c r="O21" s="15" t="s">
        <v>5</v>
      </c>
      <c r="P21" s="30">
        <f>Fixture!$A$8</f>
        <v>14.3</v>
      </c>
      <c r="R21" s="7"/>
      <c r="S21" s="21" t="s">
        <v>5</v>
      </c>
      <c r="T21" s="30">
        <f>Fixture!$A$8</f>
        <v>14.3</v>
      </c>
      <c r="V21" s="1"/>
    </row>
    <row r="22" spans="1:22">
      <c r="A22" s="7"/>
      <c r="B22" s="21" t="s">
        <v>3</v>
      </c>
      <c r="C22" s="29">
        <f>Fixture!$M$3</f>
        <v>0</v>
      </c>
      <c r="D22" s="1"/>
      <c r="E22" s="1"/>
      <c r="F22" s="7"/>
      <c r="G22" s="15" t="s">
        <v>3</v>
      </c>
      <c r="H22" s="29">
        <f>Fixture!$M$3</f>
        <v>0</v>
      </c>
      <c r="I22" s="7"/>
      <c r="J22" s="21" t="s">
        <v>3</v>
      </c>
      <c r="K22" s="29">
        <f>Fixture!$M$3</f>
        <v>0</v>
      </c>
      <c r="L22" s="1"/>
      <c r="M22" s="1"/>
      <c r="N22" s="7"/>
      <c r="O22" s="15" t="s">
        <v>3</v>
      </c>
      <c r="P22" s="29">
        <f>Fixture!$M$3</f>
        <v>0</v>
      </c>
      <c r="R22" s="7"/>
      <c r="S22" s="21" t="s">
        <v>3</v>
      </c>
      <c r="T22" s="29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5ta    6ta    7ma</v>
      </c>
      <c r="B25" s="2"/>
      <c r="C25" s="16" t="s">
        <v>2</v>
      </c>
      <c r="D25" s="5"/>
      <c r="E25" s="5"/>
      <c r="F25" s="14" t="str">
        <f>A6</f>
        <v>5ta    6ta    7ma</v>
      </c>
      <c r="G25" s="2"/>
      <c r="H25" s="16" t="s">
        <v>2</v>
      </c>
      <c r="I25" s="14" t="str">
        <f>A6</f>
        <v>5ta    6ta    7ma</v>
      </c>
      <c r="J25" s="2"/>
      <c r="K25" s="16" t="s">
        <v>2</v>
      </c>
      <c r="L25" s="5"/>
      <c r="M25" s="5"/>
      <c r="N25" s="14" t="str">
        <f>A6</f>
        <v>5ta    6ta    7ma</v>
      </c>
      <c r="O25" s="2"/>
      <c r="P25" s="16" t="s">
        <v>2</v>
      </c>
      <c r="R25" s="14" t="str">
        <f>A6</f>
        <v>5ta    6ta    7ma</v>
      </c>
      <c r="S25" s="2"/>
      <c r="T25" s="16" t="s">
        <v>2</v>
      </c>
      <c r="U25" s="5"/>
      <c r="V25" s="5"/>
    </row>
    <row r="26" spans="1:2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Fixture!B10</f>
        <v>Vicentinos A</v>
      </c>
      <c r="B28" s="1"/>
      <c r="C28" s="8"/>
      <c r="D28" s="1"/>
      <c r="E28" s="1"/>
      <c r="F28" s="24" t="str">
        <f>Fixture!E7</f>
        <v>Comunicac.</v>
      </c>
      <c r="G28" s="1"/>
      <c r="H28" s="8"/>
      <c r="I28" s="24" t="e">
        <f>Fixture!#REF!</f>
        <v>#REF!</v>
      </c>
      <c r="J28" s="1"/>
      <c r="K28" s="8"/>
      <c r="L28" s="1"/>
      <c r="M28" s="1"/>
      <c r="N28" s="24" t="str">
        <f>Fixture!K10</f>
        <v>Jovenes Dep.</v>
      </c>
      <c r="O28" s="1"/>
      <c r="P28" s="8"/>
      <c r="R28" s="24" t="str">
        <f>Fixture!N20</f>
        <v>El Venado</v>
      </c>
      <c r="S28" s="1"/>
      <c r="T28" s="8"/>
      <c r="V28" s="1"/>
    </row>
    <row r="29" spans="1:2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1" t="s">
        <v>1</v>
      </c>
      <c r="B31" s="82"/>
      <c r="C31" s="8"/>
      <c r="D31" s="1"/>
      <c r="E31" s="1"/>
      <c r="F31" s="81" t="s">
        <v>1</v>
      </c>
      <c r="G31" s="82"/>
      <c r="H31" s="8"/>
      <c r="I31" s="81" t="s">
        <v>1</v>
      </c>
      <c r="J31" s="82"/>
      <c r="K31" s="8"/>
      <c r="L31" s="1"/>
      <c r="M31" s="1"/>
      <c r="N31" s="81" t="s">
        <v>1</v>
      </c>
      <c r="O31" s="82"/>
      <c r="P31" s="8"/>
      <c r="R31" s="81" t="s">
        <v>1</v>
      </c>
      <c r="S31" s="82"/>
      <c r="T31" s="8"/>
      <c r="V31" s="1"/>
    </row>
    <row r="32" spans="1:2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Fixture!$D10</f>
        <v>Fincas de I.</v>
      </c>
      <c r="B34" s="1"/>
      <c r="C34" s="8"/>
      <c r="D34" s="1"/>
      <c r="E34" s="1"/>
      <c r="F34" s="24" t="str">
        <f>Fixture!G7</f>
        <v>H. El Mirador</v>
      </c>
      <c r="G34" s="1"/>
      <c r="H34" s="8"/>
      <c r="I34" s="24" t="e">
        <f>Fixture!#REF!</f>
        <v>#REF!</v>
      </c>
      <c r="J34" s="1"/>
      <c r="K34" s="8"/>
      <c r="L34" s="1"/>
      <c r="M34" s="1"/>
      <c r="N34" s="24" t="str">
        <f>Fixture!M10</f>
        <v xml:space="preserve">H. San Justo </v>
      </c>
      <c r="O34" s="1"/>
      <c r="P34" s="8"/>
      <c r="R34" s="24" t="str">
        <f>Fixture!P20</f>
        <v>Esc. Donnati</v>
      </c>
      <c r="S34" s="1"/>
      <c r="T34" s="8"/>
      <c r="V34" s="1"/>
    </row>
    <row r="35" spans="1:2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Top="1" thickBot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 t="str">
        <f>B1</f>
        <v/>
      </c>
      <c r="C39" s="37" t="str">
        <f>$C$1</f>
        <v/>
      </c>
      <c r="D39" s="3"/>
      <c r="E39" s="1"/>
      <c r="F39" s="6"/>
      <c r="G39" s="19" t="str">
        <f>B1</f>
        <v/>
      </c>
      <c r="H39" s="37" t="str">
        <f>$C$1</f>
        <v/>
      </c>
      <c r="I39" s="6"/>
      <c r="J39" s="19" t="str">
        <f>B1</f>
        <v/>
      </c>
      <c r="K39" s="37" t="str">
        <f>$C$1</f>
        <v/>
      </c>
      <c r="L39" s="3"/>
      <c r="M39" s="1"/>
      <c r="N39" s="6"/>
      <c r="O39" s="19" t="str">
        <f>B1</f>
        <v/>
      </c>
      <c r="P39" s="37" t="str">
        <f>$C$1</f>
        <v/>
      </c>
      <c r="R39" s="6"/>
      <c r="S39" s="19" t="str">
        <f>B1</f>
        <v/>
      </c>
      <c r="T39" s="37" t="str">
        <f>$C$1</f>
        <v/>
      </c>
      <c r="V39" s="1"/>
    </row>
    <row r="40" spans="1:22">
      <c r="A40" s="7"/>
      <c r="B40" s="15" t="s">
        <v>5</v>
      </c>
      <c r="C40" s="30" t="str">
        <f>Fixture!$A$9</f>
        <v>15 hs</v>
      </c>
      <c r="D40" s="1"/>
      <c r="E40" s="1"/>
      <c r="F40" s="7"/>
      <c r="G40" s="15" t="s">
        <v>5</v>
      </c>
      <c r="H40" s="30" t="str">
        <f>Fixture!$A$9</f>
        <v>15 hs</v>
      </c>
      <c r="I40" s="7"/>
      <c r="J40" s="15" t="s">
        <v>5</v>
      </c>
      <c r="K40" s="30" t="str">
        <f>Fixture!$A$9</f>
        <v>15 hs</v>
      </c>
      <c r="L40" s="1"/>
      <c r="M40" s="1"/>
      <c r="N40" s="7"/>
      <c r="O40" s="15" t="s">
        <v>5</v>
      </c>
      <c r="P40" s="30" t="str">
        <f>Fixture!$A$9</f>
        <v>15 hs</v>
      </c>
      <c r="R40" s="7"/>
      <c r="S40" s="15" t="s">
        <v>5</v>
      </c>
      <c r="T40" s="30" t="str">
        <f>Fixture!$A$9</f>
        <v>15 hs</v>
      </c>
      <c r="V40" s="1"/>
    </row>
    <row r="41" spans="1:22">
      <c r="A41" s="7"/>
      <c r="B41" s="15" t="s">
        <v>3</v>
      </c>
      <c r="C41" s="29">
        <f>Fixture!$M$3</f>
        <v>0</v>
      </c>
      <c r="D41" s="1"/>
      <c r="E41" s="1"/>
      <c r="F41" s="7"/>
      <c r="G41" s="15" t="s">
        <v>3</v>
      </c>
      <c r="H41" s="29">
        <f>Fixture!$M$3</f>
        <v>0</v>
      </c>
      <c r="I41" s="7"/>
      <c r="J41" s="15" t="s">
        <v>3</v>
      </c>
      <c r="K41" s="29">
        <f>Fixture!$M$3</f>
        <v>0</v>
      </c>
      <c r="L41" s="1"/>
      <c r="M41" s="1"/>
      <c r="N41" s="7"/>
      <c r="O41" s="15" t="s">
        <v>3</v>
      </c>
      <c r="P41" s="29">
        <f>Fixture!$M$3</f>
        <v>0</v>
      </c>
      <c r="R41" s="7"/>
      <c r="S41" s="15" t="s">
        <v>3</v>
      </c>
      <c r="T41" s="29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5ta    6ta    7ma</v>
      </c>
      <c r="B44" s="2"/>
      <c r="C44" s="16" t="s">
        <v>2</v>
      </c>
      <c r="D44" s="5"/>
      <c r="E44" s="5"/>
      <c r="F44" s="14" t="str">
        <f>A6</f>
        <v>5ta    6ta    7ma</v>
      </c>
      <c r="G44" s="2"/>
      <c r="H44" s="16" t="s">
        <v>2</v>
      </c>
      <c r="I44" s="14" t="str">
        <f>A6</f>
        <v>5ta    6ta    7ma</v>
      </c>
      <c r="J44" s="2"/>
      <c r="K44" s="16" t="s">
        <v>2</v>
      </c>
      <c r="L44" s="5"/>
      <c r="M44" s="5"/>
      <c r="N44" s="14" t="str">
        <f>A6</f>
        <v>5ta    6ta    7ma</v>
      </c>
      <c r="O44" s="2"/>
      <c r="P44" s="16" t="s">
        <v>2</v>
      </c>
      <c r="R44" s="14" t="str">
        <f>A6</f>
        <v>5ta    6ta    7ma</v>
      </c>
      <c r="S44" s="2"/>
      <c r="T44" s="16" t="s">
        <v>2</v>
      </c>
      <c r="U44" s="5"/>
      <c r="V44" s="5"/>
    </row>
    <row r="45" spans="1:2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Fixture!B$9</f>
        <v>Jovenes Dep.</v>
      </c>
      <c r="B47" s="1"/>
      <c r="C47" s="8"/>
      <c r="D47" s="1"/>
      <c r="E47" s="1"/>
      <c r="F47" s="24" t="str">
        <f>Fixture!E$22</f>
        <v>H. San Justo</v>
      </c>
      <c r="G47" s="1"/>
      <c r="H47" s="8"/>
      <c r="I47" s="24" t="str">
        <f>Fixture!B$8</f>
        <v>Fincas de I.</v>
      </c>
      <c r="J47" s="1"/>
      <c r="K47" s="8"/>
      <c r="L47" s="1"/>
      <c r="M47" s="1"/>
      <c r="N47" s="24" t="str">
        <f>Fixture!K$9</f>
        <v>H. El Mirador</v>
      </c>
      <c r="O47" s="1"/>
      <c r="P47" s="8"/>
      <c r="R47" s="24" t="str">
        <f>Fixture!N$9</f>
        <v>Beromama</v>
      </c>
      <c r="S47" s="1"/>
      <c r="T47" s="8"/>
      <c r="V47" s="1"/>
    </row>
    <row r="48" spans="1:2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1" t="s">
        <v>1</v>
      </c>
      <c r="B50" s="82"/>
      <c r="C50" s="8"/>
      <c r="D50" s="1"/>
      <c r="E50" s="1"/>
      <c r="F50" s="81" t="s">
        <v>1</v>
      </c>
      <c r="G50" s="82"/>
      <c r="H50" s="8"/>
      <c r="I50" s="81" t="s">
        <v>1</v>
      </c>
      <c r="J50" s="82"/>
      <c r="K50" s="8"/>
      <c r="L50" s="1"/>
      <c r="M50" s="1"/>
      <c r="N50" s="81" t="s">
        <v>1</v>
      </c>
      <c r="O50" s="82"/>
      <c r="P50" s="8"/>
      <c r="R50" s="81" t="s">
        <v>1</v>
      </c>
      <c r="S50" s="82"/>
      <c r="T50" s="8"/>
      <c r="V50" s="1"/>
    </row>
    <row r="51" spans="1:2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Fixture!D$9</f>
        <v>CEGA Sport</v>
      </c>
      <c r="B53" s="1"/>
      <c r="C53" s="8"/>
      <c r="D53" s="1"/>
      <c r="E53" s="1"/>
      <c r="F53" s="24" t="str">
        <f>Fixture!G$22</f>
        <v>Vicentinos B</v>
      </c>
      <c r="G53" s="1"/>
      <c r="H53" s="8"/>
      <c r="I53" s="24" t="str">
        <f>Fixture!D$8</f>
        <v>Alentando I.</v>
      </c>
      <c r="J53" s="1"/>
      <c r="K53" s="8"/>
      <c r="L53" s="1"/>
      <c r="M53" s="1"/>
      <c r="N53" s="24" t="str">
        <f>Fixture!M$9</f>
        <v>Comunicac.</v>
      </c>
      <c r="O53" s="1"/>
      <c r="P53" s="8"/>
      <c r="R53" s="24" t="str">
        <f>Fixture!P$9</f>
        <v>Vicentinos</v>
      </c>
      <c r="S53" s="1"/>
      <c r="T53" s="8"/>
      <c r="V53" s="1"/>
    </row>
    <row r="54" spans="1:2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spans="1:22" ht="13.5" thickBot="1"/>
    <row r="59" spans="1:22" ht="15.75" thickTop="1">
      <c r="A59" s="6"/>
      <c r="B59" s="19" t="str">
        <f>B1</f>
        <v/>
      </c>
      <c r="C59" s="37" t="str">
        <f>$C$1</f>
        <v/>
      </c>
      <c r="D59" s="3"/>
      <c r="E59" s="1"/>
      <c r="F59" s="6"/>
      <c r="G59" s="19" t="str">
        <f>B1</f>
        <v/>
      </c>
      <c r="H59" s="37" t="str">
        <f>$C$1</f>
        <v/>
      </c>
      <c r="I59" s="6"/>
      <c r="J59" s="19" t="str">
        <f>B1</f>
        <v/>
      </c>
      <c r="K59" s="37" t="str">
        <f>$C$1</f>
        <v/>
      </c>
      <c r="L59" s="3"/>
      <c r="M59" s="1"/>
      <c r="N59" s="6"/>
      <c r="O59" s="19" t="str">
        <f>B1</f>
        <v/>
      </c>
      <c r="P59" s="37" t="str">
        <f>$C$1</f>
        <v/>
      </c>
      <c r="R59" s="6"/>
      <c r="S59" s="19" t="str">
        <f>B1</f>
        <v/>
      </c>
      <c r="T59" s="37" t="str">
        <f>$C$1</f>
        <v/>
      </c>
    </row>
    <row r="60" spans="1:22">
      <c r="A60" s="7"/>
      <c r="B60" s="15" t="s">
        <v>5</v>
      </c>
      <c r="C60" s="30">
        <f>Fixture!$A$10</f>
        <v>15.3</v>
      </c>
      <c r="D60" s="1"/>
      <c r="E60" s="1"/>
      <c r="F60" s="13"/>
      <c r="G60" s="15" t="s">
        <v>5</v>
      </c>
      <c r="H60" s="30">
        <f>Fixture!$A$10</f>
        <v>15.3</v>
      </c>
      <c r="I60" s="7"/>
      <c r="J60" s="15" t="s">
        <v>5</v>
      </c>
      <c r="K60" s="30">
        <f>Fixture!$A$10</f>
        <v>15.3</v>
      </c>
      <c r="L60" s="1"/>
      <c r="M60" s="1"/>
      <c r="N60" s="13"/>
      <c r="O60" s="15" t="s">
        <v>5</v>
      </c>
      <c r="P60" s="30">
        <f>Fixture!$A$10</f>
        <v>15.3</v>
      </c>
      <c r="R60" s="7"/>
      <c r="S60" s="15" t="s">
        <v>5</v>
      </c>
      <c r="T60" s="30">
        <f>Fixture!$A$10</f>
        <v>15.3</v>
      </c>
    </row>
    <row r="61" spans="1:22">
      <c r="A61" s="7"/>
      <c r="B61" s="15" t="s">
        <v>3</v>
      </c>
      <c r="C61" s="29">
        <f>Fixture!$M$3</f>
        <v>0</v>
      </c>
      <c r="D61" s="1"/>
      <c r="E61" s="1"/>
      <c r="F61" s="7"/>
      <c r="G61" s="15" t="s">
        <v>3</v>
      </c>
      <c r="H61" s="29">
        <f>Fixture!$M$3</f>
        <v>0</v>
      </c>
      <c r="I61" s="7"/>
      <c r="J61" s="15" t="s">
        <v>3</v>
      </c>
      <c r="K61" s="29">
        <f>Fixture!$M$3</f>
        <v>0</v>
      </c>
      <c r="L61" s="1"/>
      <c r="M61" s="1"/>
      <c r="N61" s="7"/>
      <c r="O61" s="15" t="s">
        <v>3</v>
      </c>
      <c r="P61" s="29">
        <f>Fixture!$M$3</f>
        <v>0</v>
      </c>
      <c r="R61" s="7"/>
      <c r="S61" s="15" t="s">
        <v>3</v>
      </c>
      <c r="T61" s="29">
        <f>Fixture!$M$3</f>
        <v>0</v>
      </c>
    </row>
    <row r="62" spans="1:22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2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2" ht="15">
      <c r="A64" s="14" t="str">
        <f>A6</f>
        <v>5ta    6ta    7ma</v>
      </c>
      <c r="B64" s="2"/>
      <c r="C64" s="16" t="s">
        <v>2</v>
      </c>
      <c r="D64" s="5"/>
      <c r="E64" s="5"/>
      <c r="F64" s="14" t="str">
        <f>A6</f>
        <v>5ta    6ta    7ma</v>
      </c>
      <c r="G64" s="2"/>
      <c r="H64" s="16" t="s">
        <v>2</v>
      </c>
      <c r="I64" s="14" t="str">
        <f>A6</f>
        <v>5ta    6ta    7ma</v>
      </c>
      <c r="J64" s="2"/>
      <c r="K64" s="16" t="s">
        <v>2</v>
      </c>
      <c r="L64" s="5"/>
      <c r="M64" s="5"/>
      <c r="N64" s="14" t="str">
        <f>A6</f>
        <v>5ta    6ta    7ma</v>
      </c>
      <c r="O64" s="2"/>
      <c r="P64" s="16" t="s">
        <v>2</v>
      </c>
      <c r="R64" s="14" t="str">
        <f>A6</f>
        <v>5ta    6ta    7ma</v>
      </c>
      <c r="S64" s="2"/>
      <c r="T64" s="16" t="s">
        <v>2</v>
      </c>
    </row>
    <row r="65" spans="1:20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e">
        <f>Fixture!#REF!</f>
        <v>#REF!</v>
      </c>
      <c r="B67" s="1"/>
      <c r="C67" s="8"/>
      <c r="D67" s="1"/>
      <c r="E67" s="1"/>
      <c r="F67" s="24" t="e">
        <f>Fixture!#REF!</f>
        <v>#REF!</v>
      </c>
      <c r="G67" s="1"/>
      <c r="H67" s="8"/>
      <c r="I67" s="24" t="str">
        <f>Fixture!H9</f>
        <v>Fincas de I.</v>
      </c>
      <c r="J67" s="1"/>
      <c r="K67" s="8"/>
      <c r="L67" s="1"/>
      <c r="M67" s="1"/>
      <c r="N67" s="24" t="str">
        <f>Fixture!N8</f>
        <v xml:space="preserve">H. San Justo </v>
      </c>
      <c r="O67" s="1"/>
      <c r="P67" s="8"/>
      <c r="R67" s="24" t="str">
        <f>Fixture!N21</f>
        <v>Comunicac.</v>
      </c>
      <c r="S67" s="1"/>
      <c r="T67" s="8"/>
    </row>
    <row r="68" spans="1:20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1" t="s">
        <v>1</v>
      </c>
      <c r="B70" s="82"/>
      <c r="C70" s="8"/>
      <c r="D70" s="1"/>
      <c r="E70" s="1"/>
      <c r="F70" s="81" t="s">
        <v>1</v>
      </c>
      <c r="G70" s="82"/>
      <c r="H70" s="8"/>
      <c r="I70" s="81" t="s">
        <v>1</v>
      </c>
      <c r="J70" s="82"/>
      <c r="K70" s="8"/>
      <c r="L70" s="1"/>
      <c r="M70" s="1"/>
      <c r="N70" s="81" t="s">
        <v>1</v>
      </c>
      <c r="O70" s="82"/>
      <c r="P70" s="8"/>
      <c r="R70" s="81" t="s">
        <v>1</v>
      </c>
      <c r="S70" s="82"/>
      <c r="T70" s="8"/>
    </row>
    <row r="71" spans="1:20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e">
        <f>Fixture!#REF!</f>
        <v>#REF!</v>
      </c>
      <c r="B73" s="1"/>
      <c r="C73" s="8"/>
      <c r="D73" s="1"/>
      <c r="E73" s="1"/>
      <c r="F73" s="24" t="e">
        <f>Fixture!#REF!</f>
        <v>#REF!</v>
      </c>
      <c r="G73" s="1"/>
      <c r="H73" s="8"/>
      <c r="I73" s="24" t="str">
        <f>Fixture!J9</f>
        <v>CFR</v>
      </c>
      <c r="J73" s="1"/>
      <c r="K73" s="8"/>
      <c r="L73" s="1"/>
      <c r="M73" s="1"/>
      <c r="N73" s="24" t="str">
        <f>Fixture!P8</f>
        <v>Esc. Donnati</v>
      </c>
      <c r="O73" s="1"/>
      <c r="P73" s="8"/>
      <c r="R73" s="24" t="str">
        <f>Fixture!P21</f>
        <v>El Venado</v>
      </c>
      <c r="S73" s="1"/>
      <c r="T73" s="8"/>
    </row>
    <row r="74" spans="1:20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Top="1" thickBot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 t="str">
        <f>B1</f>
        <v/>
      </c>
      <c r="C78" s="37" t="str">
        <f>$C$1</f>
        <v/>
      </c>
      <c r="D78" s="3"/>
      <c r="E78" s="1"/>
      <c r="F78" s="6"/>
      <c r="G78" s="19" t="str">
        <f>B1</f>
        <v/>
      </c>
      <c r="H78" s="37" t="str">
        <f>$C$1</f>
        <v/>
      </c>
      <c r="I78" s="6"/>
      <c r="J78" s="19" t="str">
        <f>B1</f>
        <v/>
      </c>
      <c r="K78" s="37" t="str">
        <f>$C$1</f>
        <v/>
      </c>
      <c r="L78" s="1"/>
      <c r="M78" s="1"/>
      <c r="N78" s="6"/>
      <c r="O78" s="19" t="str">
        <f>B1</f>
        <v/>
      </c>
      <c r="P78" s="37" t="str">
        <f>$C$1</f>
        <v/>
      </c>
      <c r="Q78" s="1"/>
      <c r="R78" s="6"/>
      <c r="S78" s="19" t="str">
        <f>B1</f>
        <v/>
      </c>
      <c r="T78" s="37" t="str">
        <f>$C$1</f>
        <v/>
      </c>
    </row>
    <row r="79" spans="1:20">
      <c r="A79" s="7"/>
      <c r="B79" s="21" t="s">
        <v>5</v>
      </c>
      <c r="C79" s="30" t="str">
        <f>Fixture!$A$11</f>
        <v>16 hs</v>
      </c>
      <c r="D79" s="1"/>
      <c r="E79" s="1"/>
      <c r="F79" s="7"/>
      <c r="G79" s="15" t="s">
        <v>5</v>
      </c>
      <c r="H79" s="30" t="str">
        <f>Fixture!$A$11</f>
        <v>16 hs</v>
      </c>
      <c r="I79" s="7"/>
      <c r="J79" s="15" t="s">
        <v>5</v>
      </c>
      <c r="K79" s="30" t="str">
        <f>Fixture!$A$11</f>
        <v>16 hs</v>
      </c>
      <c r="L79" s="1"/>
      <c r="M79" s="1"/>
      <c r="N79" s="7"/>
      <c r="O79" s="15" t="s">
        <v>5</v>
      </c>
      <c r="P79" s="30" t="str">
        <f>Fixture!$A$11</f>
        <v>16 hs</v>
      </c>
      <c r="Q79" s="1"/>
      <c r="R79" s="7"/>
      <c r="S79" s="21" t="s">
        <v>5</v>
      </c>
      <c r="T79" s="30" t="str">
        <f>Fixture!$A$11</f>
        <v>16 hs</v>
      </c>
    </row>
    <row r="80" spans="1:20">
      <c r="A80" s="7"/>
      <c r="B80" s="21" t="s">
        <v>3</v>
      </c>
      <c r="C80" s="29">
        <f>Fixture!$M$3</f>
        <v>0</v>
      </c>
      <c r="D80" s="1"/>
      <c r="E80" s="1"/>
      <c r="F80" s="7"/>
      <c r="G80" s="15" t="s">
        <v>3</v>
      </c>
      <c r="H80" s="29">
        <f>Fixture!$M$3</f>
        <v>0</v>
      </c>
      <c r="I80" s="7"/>
      <c r="J80" s="15" t="s">
        <v>3</v>
      </c>
      <c r="K80" s="29">
        <f>Fixture!$M$3</f>
        <v>0</v>
      </c>
      <c r="L80" s="1"/>
      <c r="M80" s="1"/>
      <c r="N80" s="7"/>
      <c r="O80" s="15" t="s">
        <v>3</v>
      </c>
      <c r="P80" s="29">
        <f>Fixture!$M$3</f>
        <v>0</v>
      </c>
      <c r="Q80" s="1"/>
      <c r="R80" s="7"/>
      <c r="S80" s="21" t="s">
        <v>3</v>
      </c>
      <c r="T80" s="29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5ta    6ta    7ma</v>
      </c>
      <c r="B83" s="2"/>
      <c r="C83" s="16" t="s">
        <v>2</v>
      </c>
      <c r="D83" s="5"/>
      <c r="E83" s="5"/>
      <c r="F83" s="14" t="str">
        <f>A6</f>
        <v>5ta    6ta    7ma</v>
      </c>
      <c r="G83" s="2"/>
      <c r="H83" s="16" t="s">
        <v>2</v>
      </c>
      <c r="I83" s="14" t="str">
        <f>A6</f>
        <v>5ta    6ta    7ma</v>
      </c>
      <c r="J83" s="2"/>
      <c r="K83" s="16" t="s">
        <v>2</v>
      </c>
      <c r="L83" s="5"/>
      <c r="M83" s="5"/>
      <c r="N83" s="14" t="str">
        <f>A6</f>
        <v>5ta    6ta    7ma</v>
      </c>
      <c r="O83" s="2"/>
      <c r="P83" s="16" t="s">
        <v>2</v>
      </c>
      <c r="Q83" s="1"/>
      <c r="R83" s="14" t="str">
        <f>A6</f>
        <v>5ta    6ta    7ma</v>
      </c>
      <c r="S83" s="2"/>
      <c r="T83" s="16" t="s">
        <v>2</v>
      </c>
    </row>
    <row r="84" spans="1:20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>
        <f>Fixture!B15</f>
        <v>0</v>
      </c>
      <c r="B86" s="1"/>
      <c r="C86" s="8"/>
      <c r="D86" s="1"/>
      <c r="E86" s="1"/>
      <c r="F86" s="24" t="str">
        <f>Fixture!E11</f>
        <v>Vicentinos A</v>
      </c>
      <c r="G86" s="1"/>
      <c r="H86" s="8"/>
      <c r="I86" s="24" t="str">
        <f>Fixture!E21</f>
        <v>CEGA Sport</v>
      </c>
      <c r="J86" s="1"/>
      <c r="K86" s="8"/>
      <c r="L86" s="1"/>
      <c r="M86" s="1"/>
      <c r="N86" s="24" t="str">
        <f>Fixture!K11</f>
        <v>El Sosiego</v>
      </c>
      <c r="O86" s="1"/>
      <c r="P86" s="8"/>
      <c r="R86" s="24" t="str">
        <f>Fixture!N11</f>
        <v>Jovenes Dep.</v>
      </c>
      <c r="S86" s="1"/>
      <c r="T86" s="8"/>
    </row>
    <row r="87" spans="1:20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1" t="s">
        <v>1</v>
      </c>
      <c r="B89" s="82"/>
      <c r="C89" s="8"/>
      <c r="D89" s="1"/>
      <c r="E89" s="1"/>
      <c r="F89" s="81" t="s">
        <v>1</v>
      </c>
      <c r="G89" s="82"/>
      <c r="H89" s="8"/>
      <c r="I89" s="81" t="s">
        <v>1</v>
      </c>
      <c r="J89" s="82"/>
      <c r="K89" s="8"/>
      <c r="L89" s="1"/>
      <c r="M89" s="1"/>
      <c r="N89" s="81" t="s">
        <v>1</v>
      </c>
      <c r="O89" s="82"/>
      <c r="P89" s="8"/>
      <c r="R89" s="81" t="s">
        <v>1</v>
      </c>
      <c r="S89" s="82"/>
      <c r="T89" s="8"/>
    </row>
    <row r="90" spans="1:20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>
        <f>Fixture!D15</f>
        <v>0</v>
      </c>
      <c r="B92" s="1"/>
      <c r="C92" s="8"/>
      <c r="D92" s="1"/>
      <c r="E92" s="1"/>
      <c r="F92" s="24" t="str">
        <f>Fixture!G11</f>
        <v>H. El Mirador</v>
      </c>
      <c r="G92" s="1"/>
      <c r="H92" s="8"/>
      <c r="I92" s="24" t="str">
        <f>Fixture!G21</f>
        <v>H. San Justo</v>
      </c>
      <c r="J92" s="1"/>
      <c r="K92" s="8"/>
      <c r="L92" s="1"/>
      <c r="M92" s="1"/>
      <c r="N92" s="24" t="str">
        <f>Fixture!M11</f>
        <v>Vicentinos</v>
      </c>
      <c r="O92" s="1"/>
      <c r="P92" s="8"/>
      <c r="R92" s="24" t="str">
        <f>Fixture!P11</f>
        <v>Beromama</v>
      </c>
      <c r="S92" s="1"/>
      <c r="T92" s="8"/>
    </row>
    <row r="93" spans="1:20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Top="1" thickBot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 t="str">
        <f>B1</f>
        <v/>
      </c>
      <c r="C97" s="37" t="str">
        <f>$C$1</f>
        <v/>
      </c>
      <c r="D97" s="3"/>
      <c r="E97" s="1"/>
      <c r="F97" s="6"/>
      <c r="G97" s="19" t="str">
        <f>B1</f>
        <v/>
      </c>
      <c r="H97" s="37" t="str">
        <f>$C$1</f>
        <v/>
      </c>
      <c r="I97" s="6"/>
      <c r="J97" s="19" t="str">
        <f>B1</f>
        <v/>
      </c>
      <c r="K97" s="37" t="str">
        <f>$C$1</f>
        <v/>
      </c>
      <c r="L97" s="1"/>
      <c r="M97" s="1"/>
      <c r="N97" s="6"/>
      <c r="O97" s="19" t="str">
        <f>B1</f>
        <v/>
      </c>
      <c r="P97" s="37" t="str">
        <f>$C$1</f>
        <v/>
      </c>
      <c r="Q97" s="1"/>
      <c r="R97" s="6"/>
      <c r="S97" s="19" t="str">
        <f>B1</f>
        <v/>
      </c>
      <c r="T97" s="37" t="str">
        <f>$C$1</f>
        <v/>
      </c>
    </row>
    <row r="98" spans="1:20">
      <c r="A98" s="7"/>
      <c r="B98" s="15" t="s">
        <v>5</v>
      </c>
      <c r="C98" s="30">
        <f>Fixture!$A$12</f>
        <v>16.3</v>
      </c>
      <c r="D98" s="1"/>
      <c r="E98" s="1"/>
      <c r="F98" s="7"/>
      <c r="G98" s="15" t="s">
        <v>5</v>
      </c>
      <c r="H98" s="30">
        <f>Fixture!$A$12</f>
        <v>16.3</v>
      </c>
      <c r="I98" s="7"/>
      <c r="J98" s="15" t="s">
        <v>5</v>
      </c>
      <c r="K98" s="30">
        <f>Fixture!$A$12</f>
        <v>16.3</v>
      </c>
      <c r="L98" s="1"/>
      <c r="M98" s="1"/>
      <c r="N98" s="7"/>
      <c r="O98" s="15" t="s">
        <v>5</v>
      </c>
      <c r="P98" s="30">
        <f>Fixture!$A$12</f>
        <v>16.3</v>
      </c>
      <c r="Q98" s="1"/>
      <c r="R98" s="7"/>
      <c r="S98" s="15" t="s">
        <v>5</v>
      </c>
      <c r="T98" s="30">
        <f>Fixture!$A$12</f>
        <v>16.3</v>
      </c>
    </row>
    <row r="99" spans="1:20">
      <c r="A99" s="7"/>
      <c r="B99" s="15" t="s">
        <v>3</v>
      </c>
      <c r="C99" s="29">
        <f>Fixture!$M$3</f>
        <v>0</v>
      </c>
      <c r="D99" s="1"/>
      <c r="E99" s="1"/>
      <c r="F99" s="7"/>
      <c r="G99" s="15" t="s">
        <v>3</v>
      </c>
      <c r="H99" s="29">
        <f>Fixture!$M$3</f>
        <v>0</v>
      </c>
      <c r="I99" s="7"/>
      <c r="J99" s="15" t="s">
        <v>3</v>
      </c>
      <c r="K99" s="29">
        <f>Fixture!$M$3</f>
        <v>0</v>
      </c>
      <c r="L99" s="1"/>
      <c r="M99" s="1"/>
      <c r="N99" s="7"/>
      <c r="O99" s="15" t="s">
        <v>3</v>
      </c>
      <c r="P99" s="29">
        <f>Fixture!$M$3</f>
        <v>0</v>
      </c>
      <c r="Q99" s="1"/>
      <c r="R99" s="7"/>
      <c r="S99" s="15" t="s">
        <v>3</v>
      </c>
      <c r="T99" s="29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5ta    6ta    7ma</v>
      </c>
      <c r="B102" s="2"/>
      <c r="C102" s="16" t="s">
        <v>2</v>
      </c>
      <c r="D102" s="5"/>
      <c r="E102" s="5"/>
      <c r="F102" s="14" t="str">
        <f>A6</f>
        <v>5ta    6ta    7ma</v>
      </c>
      <c r="G102" s="2"/>
      <c r="H102" s="16" t="s">
        <v>2</v>
      </c>
      <c r="I102" s="14" t="str">
        <f>A6</f>
        <v>5ta    6ta    7ma</v>
      </c>
      <c r="J102" s="2"/>
      <c r="K102" s="16" t="s">
        <v>2</v>
      </c>
      <c r="L102" s="5"/>
      <c r="M102" s="5"/>
      <c r="N102" s="14" t="str">
        <f>A6</f>
        <v>5ta    6ta    7ma</v>
      </c>
      <c r="O102" s="2"/>
      <c r="P102" s="16" t="s">
        <v>2</v>
      </c>
      <c r="Q102" s="1"/>
      <c r="R102" s="14" t="str">
        <f>A6</f>
        <v>5ta    6ta    7ma</v>
      </c>
      <c r="S102" s="2"/>
      <c r="T102" s="16" t="s">
        <v>2</v>
      </c>
    </row>
    <row r="103" spans="1:20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Fixture!E10</f>
        <v>El Venado</v>
      </c>
      <c r="B105" s="1"/>
      <c r="C105" s="8"/>
      <c r="D105" s="1"/>
      <c r="E105" s="1"/>
      <c r="F105" s="24" t="str">
        <f>Fixture!E12</f>
        <v>Esc. Donati</v>
      </c>
      <c r="G105" s="1"/>
      <c r="H105" s="8"/>
      <c r="I105" s="24" t="e">
        <f>Fixture!#REF!</f>
        <v>#REF!</v>
      </c>
      <c r="J105" s="1"/>
      <c r="K105" s="8"/>
      <c r="L105" s="1"/>
      <c r="M105" s="1"/>
      <c r="N105" s="24" t="str">
        <f>Fixture!B14</f>
        <v>Comunicac.</v>
      </c>
      <c r="O105" s="1"/>
      <c r="P105" s="8"/>
      <c r="R105" s="24" t="str">
        <f>Fixture!N12</f>
        <v>H. El Mirador</v>
      </c>
      <c r="S105" s="1"/>
      <c r="T105" s="8"/>
    </row>
    <row r="106" spans="1:20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1" t="s">
        <v>1</v>
      </c>
      <c r="B108" s="82"/>
      <c r="C108" s="8"/>
      <c r="D108" s="1"/>
      <c r="E108" s="1"/>
      <c r="F108" s="81" t="s">
        <v>1</v>
      </c>
      <c r="G108" s="82"/>
      <c r="H108" s="8"/>
      <c r="I108" s="81" t="s">
        <v>1</v>
      </c>
      <c r="J108" s="82"/>
      <c r="K108" s="8"/>
      <c r="L108" s="1"/>
      <c r="M108" s="1"/>
      <c r="N108" s="81" t="s">
        <v>1</v>
      </c>
      <c r="O108" s="82"/>
      <c r="P108" s="8"/>
      <c r="R108" s="81" t="s">
        <v>1</v>
      </c>
      <c r="S108" s="82"/>
      <c r="T108" s="8"/>
    </row>
    <row r="109" spans="1:20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Fixture!G10</f>
        <v>Jovenes Dep.</v>
      </c>
      <c r="B111" s="1"/>
      <c r="C111" s="8"/>
      <c r="D111" s="1"/>
      <c r="E111" s="1"/>
      <c r="F111" s="24" t="str">
        <f>Fixture!G12</f>
        <v>Beromama</v>
      </c>
      <c r="G111" s="1"/>
      <c r="H111" s="8"/>
      <c r="I111" s="24" t="e">
        <f>Fixture!#REF!</f>
        <v>#REF!</v>
      </c>
      <c r="J111" s="1"/>
      <c r="K111" s="8"/>
      <c r="L111" s="1"/>
      <c r="M111" s="1"/>
      <c r="N111" s="24" t="str">
        <f>Fixture!D14</f>
        <v>Beromama</v>
      </c>
      <c r="O111" s="1"/>
      <c r="P111" s="8"/>
      <c r="R111" s="24" t="str">
        <f>Fixture!P12</f>
        <v>El Sosiego</v>
      </c>
      <c r="S111" s="1"/>
      <c r="T111" s="8"/>
    </row>
    <row r="112" spans="1:20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1:20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 t="str">
        <f>B1</f>
        <v/>
      </c>
      <c r="C115" s="37" t="str">
        <f>$C$1</f>
        <v/>
      </c>
      <c r="D115" s="3"/>
      <c r="E115" s="1"/>
      <c r="F115" s="6"/>
      <c r="G115" s="19" t="str">
        <f>B1</f>
        <v/>
      </c>
      <c r="H115" s="37" t="str">
        <f>$C$1</f>
        <v/>
      </c>
      <c r="I115" s="6"/>
      <c r="J115" s="19" t="str">
        <f>B1</f>
        <v/>
      </c>
      <c r="K115" s="37" t="str">
        <f>$C$1</f>
        <v/>
      </c>
      <c r="L115" s="1"/>
      <c r="M115" s="1"/>
      <c r="N115" s="6"/>
      <c r="O115" s="19" t="str">
        <f>B1</f>
        <v/>
      </c>
      <c r="P115" s="37" t="str">
        <f>$C$1</f>
        <v/>
      </c>
      <c r="Q115" s="1"/>
      <c r="R115" s="6"/>
      <c r="S115" s="19" t="str">
        <f>B1</f>
        <v/>
      </c>
      <c r="T115" s="37" t="str">
        <f>$C$1</f>
        <v/>
      </c>
    </row>
    <row r="116" spans="1:20">
      <c r="A116" s="7"/>
      <c r="B116" s="15" t="s">
        <v>5</v>
      </c>
      <c r="C116" s="30">
        <f>Fixture!$A$13</f>
        <v>0</v>
      </c>
      <c r="D116" s="1"/>
      <c r="E116" s="1"/>
      <c r="F116" s="7"/>
      <c r="G116" s="15" t="s">
        <v>5</v>
      </c>
      <c r="H116" s="30">
        <f>Fixture!$A$13</f>
        <v>0</v>
      </c>
      <c r="I116" s="7"/>
      <c r="J116" s="15" t="s">
        <v>5</v>
      </c>
      <c r="K116" s="30">
        <f>Fixture!$A$13</f>
        <v>0</v>
      </c>
      <c r="L116" s="1"/>
      <c r="M116" s="1"/>
      <c r="N116" s="7"/>
      <c r="O116" s="15" t="s">
        <v>5</v>
      </c>
      <c r="P116" s="30">
        <f>Fixture!$A$13</f>
        <v>0</v>
      </c>
      <c r="Q116" s="1"/>
      <c r="R116" s="7"/>
      <c r="S116" s="15" t="s">
        <v>5</v>
      </c>
      <c r="T116" s="30">
        <f>Fixture!$A$13</f>
        <v>0</v>
      </c>
    </row>
    <row r="117" spans="1:20">
      <c r="A117" s="7"/>
      <c r="B117" s="15" t="s">
        <v>3</v>
      </c>
      <c r="C117" s="29">
        <f>Fixture!$M$3</f>
        <v>0</v>
      </c>
      <c r="D117" s="1"/>
      <c r="E117" s="1"/>
      <c r="F117" s="7"/>
      <c r="G117" s="15" t="s">
        <v>3</v>
      </c>
      <c r="H117" s="29">
        <f>Fixture!$M$3</f>
        <v>0</v>
      </c>
      <c r="I117" s="7"/>
      <c r="J117" s="15" t="s">
        <v>3</v>
      </c>
      <c r="K117" s="29">
        <f>Fixture!$M$3</f>
        <v>0</v>
      </c>
      <c r="L117" s="1"/>
      <c r="M117" s="1"/>
      <c r="N117" s="7"/>
      <c r="O117" s="15" t="s">
        <v>3</v>
      </c>
      <c r="P117" s="29">
        <f>Fixture!$M$3</f>
        <v>0</v>
      </c>
      <c r="Q117" s="1"/>
      <c r="R117" s="7"/>
      <c r="S117" s="15" t="s">
        <v>3</v>
      </c>
      <c r="T117" s="29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5ta    6ta    7ma</v>
      </c>
      <c r="B120" s="2"/>
      <c r="C120" s="16" t="s">
        <v>2</v>
      </c>
      <c r="D120" s="5"/>
      <c r="E120" s="5"/>
      <c r="F120" s="14" t="str">
        <f>A6</f>
        <v>5ta    6ta    7ma</v>
      </c>
      <c r="G120" s="2"/>
      <c r="H120" s="16" t="s">
        <v>2</v>
      </c>
      <c r="I120" s="14" t="str">
        <f>A6</f>
        <v>5ta    6ta    7ma</v>
      </c>
      <c r="J120" s="2"/>
      <c r="K120" s="16" t="s">
        <v>2</v>
      </c>
      <c r="L120" s="5"/>
      <c r="M120" s="5"/>
      <c r="N120" s="14" t="str">
        <f>A6</f>
        <v>5ta    6ta    7ma</v>
      </c>
      <c r="O120" s="2"/>
      <c r="P120" s="16" t="s">
        <v>2</v>
      </c>
      <c r="Q120" s="1"/>
      <c r="R120" s="14" t="str">
        <f>A6</f>
        <v>5ta    6ta    7ma</v>
      </c>
      <c r="S120" s="2"/>
      <c r="T120" s="16" t="s">
        <v>2</v>
      </c>
    </row>
    <row r="121" spans="1:20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>
        <f>Fixture!B13</f>
        <v>0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>
        <f>Fixture!H13</f>
        <v>0</v>
      </c>
      <c r="J123" s="1"/>
      <c r="K123" s="8"/>
      <c r="L123" s="1"/>
      <c r="M123" s="1"/>
      <c r="N123" s="24" t="str">
        <f>Fixture!K12</f>
        <v>Jovenes Dep.</v>
      </c>
      <c r="O123" s="1"/>
      <c r="P123" s="8"/>
      <c r="R123" s="24" t="str">
        <f>Fixture!H12</f>
        <v>Comunicac.</v>
      </c>
      <c r="S123" s="1"/>
      <c r="T123" s="8"/>
    </row>
    <row r="124" spans="1:20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1" t="s">
        <v>1</v>
      </c>
      <c r="B126" s="82"/>
      <c r="C126" s="8"/>
      <c r="D126" s="1"/>
      <c r="E126" s="1"/>
      <c r="F126" s="81" t="s">
        <v>1</v>
      </c>
      <c r="G126" s="82"/>
      <c r="H126" s="8"/>
      <c r="I126" s="81" t="s">
        <v>1</v>
      </c>
      <c r="J126" s="82"/>
      <c r="K126" s="8"/>
      <c r="L126" s="1"/>
      <c r="M126" s="1"/>
      <c r="N126" s="81" t="s">
        <v>1</v>
      </c>
      <c r="O126" s="82"/>
      <c r="P126" s="8"/>
      <c r="R126" s="81" t="s">
        <v>1</v>
      </c>
      <c r="S126" s="82"/>
      <c r="T126" s="8"/>
    </row>
    <row r="127" spans="1:20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>
        <f>Fixture!D13</f>
        <v>0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>
        <f>Fixture!J13</f>
        <v>0</v>
      </c>
      <c r="J129" s="1"/>
      <c r="K129" s="8"/>
      <c r="L129" s="1"/>
      <c r="M129" s="1"/>
      <c r="N129" s="24" t="str">
        <f>Fixture!M12</f>
        <v>Esc. Donnati</v>
      </c>
      <c r="O129" s="1"/>
      <c r="P129" s="8"/>
      <c r="R129" s="24" t="str">
        <f>Fixture!J12</f>
        <v xml:space="preserve">H. San Justo </v>
      </c>
      <c r="S129" s="1"/>
      <c r="T129" s="8"/>
    </row>
    <row r="130" spans="1:20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 t="str">
        <f>B1</f>
        <v/>
      </c>
      <c r="C133" s="37" t="str">
        <f>$C$1</f>
        <v/>
      </c>
      <c r="D133" s="3"/>
      <c r="E133" s="1"/>
      <c r="F133" s="6"/>
      <c r="G133" s="19" t="str">
        <f>B1</f>
        <v/>
      </c>
      <c r="H133" s="37" t="str">
        <f>$C$1</f>
        <v/>
      </c>
      <c r="I133" s="6"/>
      <c r="J133" s="19" t="str">
        <f>B1</f>
        <v/>
      </c>
      <c r="K133" s="37" t="str">
        <f>$C$1</f>
        <v/>
      </c>
      <c r="L133" s="1"/>
      <c r="M133" s="1"/>
      <c r="N133" s="6"/>
      <c r="O133" s="19" t="str">
        <f>B1</f>
        <v/>
      </c>
      <c r="P133" s="37" t="str">
        <f>$C$1</f>
        <v/>
      </c>
      <c r="Q133" s="1"/>
      <c r="R133" s="6"/>
      <c r="S133" s="19" t="str">
        <f>B1</f>
        <v/>
      </c>
      <c r="T133" s="37" t="str">
        <f>$C$1</f>
        <v/>
      </c>
    </row>
    <row r="134" spans="1:20">
      <c r="A134" s="7"/>
      <c r="B134" s="15" t="s">
        <v>5</v>
      </c>
      <c r="C134" s="30" t="str">
        <f>Fixture!A14</f>
        <v>17 hs</v>
      </c>
      <c r="D134" s="1"/>
      <c r="E134" s="1"/>
      <c r="F134" s="7"/>
      <c r="G134" s="15" t="s">
        <v>5</v>
      </c>
      <c r="H134" s="30" t="str">
        <f>Fixture!A14</f>
        <v>17 hs</v>
      </c>
      <c r="I134" s="7"/>
      <c r="J134" s="15" t="s">
        <v>5</v>
      </c>
      <c r="K134" s="30" t="str">
        <f>Fixture!A14</f>
        <v>17 hs</v>
      </c>
      <c r="L134" s="1"/>
      <c r="M134" s="1"/>
      <c r="N134" s="7"/>
      <c r="O134" s="15" t="s">
        <v>5</v>
      </c>
      <c r="P134" s="30" t="str">
        <f>Fixture!A14</f>
        <v>17 hs</v>
      </c>
      <c r="Q134" s="1"/>
      <c r="R134" s="7"/>
      <c r="S134" s="15" t="s">
        <v>5</v>
      </c>
      <c r="T134" s="30" t="e">
        <f>Fixture!#REF!</f>
        <v>#REF!</v>
      </c>
    </row>
    <row r="135" spans="1:20">
      <c r="A135" s="7"/>
      <c r="B135" s="15" t="s">
        <v>3</v>
      </c>
      <c r="C135" s="29">
        <f>Fixture!$M$3</f>
        <v>0</v>
      </c>
      <c r="D135" s="1"/>
      <c r="E135" s="1"/>
      <c r="F135" s="7"/>
      <c r="G135" s="15" t="s">
        <v>3</v>
      </c>
      <c r="H135" s="29">
        <f>Fixture!$M$3</f>
        <v>0</v>
      </c>
      <c r="I135" s="7"/>
      <c r="J135" s="15" t="s">
        <v>3</v>
      </c>
      <c r="K135" s="29">
        <f>Fixture!$M$3</f>
        <v>0</v>
      </c>
      <c r="L135" s="1"/>
      <c r="M135" s="1"/>
      <c r="N135" s="7"/>
      <c r="O135" s="15" t="s">
        <v>3</v>
      </c>
      <c r="P135" s="29">
        <f>Fixture!$M$3</f>
        <v>0</v>
      </c>
      <c r="Q135" s="1"/>
      <c r="R135" s="7"/>
      <c r="S135" s="15" t="s">
        <v>3</v>
      </c>
      <c r="T135" s="29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5ta    6ta    7ma</v>
      </c>
      <c r="B138" s="2"/>
      <c r="C138" s="16" t="s">
        <v>2</v>
      </c>
      <c r="D138" s="5"/>
      <c r="E138" s="5"/>
      <c r="F138" s="14" t="str">
        <f>A6</f>
        <v>5ta    6ta    7ma</v>
      </c>
      <c r="G138" s="2"/>
      <c r="H138" s="16" t="s">
        <v>2</v>
      </c>
      <c r="I138" s="14" t="str">
        <f>A6</f>
        <v>5ta    6ta    7ma</v>
      </c>
      <c r="J138" s="2"/>
      <c r="K138" s="16" t="s">
        <v>2</v>
      </c>
      <c r="L138" s="5"/>
      <c r="M138" s="5"/>
      <c r="N138" s="14" t="str">
        <f>A6</f>
        <v>5ta    6ta    7ma</v>
      </c>
      <c r="O138" s="2"/>
      <c r="P138" s="16" t="s">
        <v>2</v>
      </c>
      <c r="Q138" s="1"/>
      <c r="R138" s="14" t="str">
        <f>A6</f>
        <v>5ta    6ta    7ma</v>
      </c>
      <c r="S138" s="2"/>
      <c r="T138" s="16" t="s">
        <v>2</v>
      </c>
    </row>
    <row r="139" spans="1:20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str">
        <f>Fixture!B7</f>
        <v>El Sosiego</v>
      </c>
      <c r="B141" s="1"/>
      <c r="C141" s="8"/>
      <c r="D141" s="1"/>
      <c r="E141" s="1"/>
      <c r="F141" s="24" t="str">
        <f>Fixture!E14</f>
        <v>CEGA Sport</v>
      </c>
      <c r="G141" s="1"/>
      <c r="H141" s="8"/>
      <c r="I141" s="24" t="str">
        <f>Fixture!H11</f>
        <v>Alentando I.</v>
      </c>
      <c r="J141" s="1"/>
      <c r="K141" s="8"/>
      <c r="L141" s="1"/>
      <c r="M141" s="1"/>
      <c r="N141" s="24" t="str">
        <f>Fixture!K7</f>
        <v>Alentando I.</v>
      </c>
      <c r="O141" s="1"/>
      <c r="P141" s="8"/>
      <c r="R141" s="24" t="e">
        <f>Fixture!#REF!</f>
        <v>#REF!</v>
      </c>
      <c r="S141" s="1"/>
      <c r="T141" s="8"/>
    </row>
    <row r="142" spans="1:20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1" t="s">
        <v>1</v>
      </c>
      <c r="B144" s="82"/>
      <c r="C144" s="8"/>
      <c r="D144" s="1"/>
      <c r="E144" s="1"/>
      <c r="F144" s="81" t="s">
        <v>1</v>
      </c>
      <c r="G144" s="82"/>
      <c r="H144" s="8"/>
      <c r="I144" s="81" t="s">
        <v>1</v>
      </c>
      <c r="J144" s="82"/>
      <c r="K144" s="8"/>
      <c r="L144" s="1"/>
      <c r="M144" s="1"/>
      <c r="N144" s="81" t="s">
        <v>1</v>
      </c>
      <c r="O144" s="82"/>
      <c r="P144" s="8"/>
      <c r="R144" s="81" t="s">
        <v>1</v>
      </c>
      <c r="S144" s="82"/>
      <c r="T144" s="8"/>
    </row>
    <row r="145" spans="1:20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str">
        <f>Fixture!D7</f>
        <v>Jovenes Dep.</v>
      </c>
      <c r="B147" s="1"/>
      <c r="C147" s="8"/>
      <c r="D147" s="1"/>
      <c r="E147" s="1"/>
      <c r="F147" s="24" t="str">
        <f>Fixture!G14</f>
        <v>H. El Mirador</v>
      </c>
      <c r="G147" s="1"/>
      <c r="H147" s="8"/>
      <c r="I147" s="24" t="str">
        <f>Fixture!M7</f>
        <v>Beromama</v>
      </c>
      <c r="J147" s="1"/>
      <c r="K147" s="8"/>
      <c r="L147" s="1"/>
      <c r="M147" s="1"/>
      <c r="N147" s="24" t="str">
        <f>Fixture!M7</f>
        <v>Beromama</v>
      </c>
      <c r="O147" s="1"/>
      <c r="P147" s="8"/>
      <c r="R147" s="24" t="e">
        <f>Fixture!#REF!</f>
        <v>#REF!</v>
      </c>
      <c r="S147" s="1"/>
      <c r="T147" s="8"/>
    </row>
    <row r="148" spans="1:20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 t="str">
        <f>B1</f>
        <v/>
      </c>
      <c r="C151" s="37" t="str">
        <f>$C$1</f>
        <v/>
      </c>
      <c r="D151" s="3"/>
      <c r="E151" s="1"/>
      <c r="F151" s="6"/>
      <c r="G151" s="19" t="str">
        <f>B1</f>
        <v/>
      </c>
      <c r="H151" s="37" t="str">
        <f>$C$1</f>
        <v/>
      </c>
      <c r="I151" s="6"/>
      <c r="J151" s="19" t="str">
        <f>B1</f>
        <v/>
      </c>
      <c r="K151" s="37" t="str">
        <f>$C$1</f>
        <v/>
      </c>
      <c r="L151" s="1"/>
      <c r="M151" s="1"/>
      <c r="N151" s="6"/>
      <c r="O151" s="19" t="str">
        <f>B1</f>
        <v/>
      </c>
      <c r="P151" s="37" t="str">
        <f>$C$1</f>
        <v/>
      </c>
      <c r="Q151" s="1"/>
      <c r="R151" s="6"/>
      <c r="S151" s="19" t="str">
        <f>B1</f>
        <v/>
      </c>
      <c r="T151" s="37" t="str">
        <f>$C$1</f>
        <v/>
      </c>
    </row>
    <row r="152" spans="1:20">
      <c r="A152" s="7"/>
      <c r="B152" s="15" t="s">
        <v>5</v>
      </c>
      <c r="C152" s="30" t="str">
        <f>Fixture!$A$14</f>
        <v>17 hs</v>
      </c>
      <c r="D152" s="1"/>
      <c r="E152" s="1"/>
      <c r="F152" s="7"/>
      <c r="G152" s="15" t="s">
        <v>5</v>
      </c>
      <c r="H152" s="30" t="str">
        <f>Fixture!$A$14</f>
        <v>17 hs</v>
      </c>
      <c r="I152" s="7"/>
      <c r="J152" s="15" t="s">
        <v>5</v>
      </c>
      <c r="K152" s="30" t="str">
        <f>Fixture!$A$14</f>
        <v>17 hs</v>
      </c>
      <c r="L152" s="1"/>
      <c r="M152" s="1"/>
      <c r="N152" s="7"/>
      <c r="O152" s="15" t="s">
        <v>5</v>
      </c>
      <c r="P152" s="30" t="str">
        <f>Fixture!$A$14</f>
        <v>17 hs</v>
      </c>
      <c r="Q152" s="1"/>
      <c r="R152" s="7"/>
      <c r="S152" s="15" t="s">
        <v>5</v>
      </c>
      <c r="T152" s="30" t="str">
        <f>Fixture!$A$14</f>
        <v>17 hs</v>
      </c>
    </row>
    <row r="153" spans="1:20">
      <c r="A153" s="7"/>
      <c r="B153" s="15" t="s">
        <v>3</v>
      </c>
      <c r="C153" s="29">
        <f>Fixture!$M$3</f>
        <v>0</v>
      </c>
      <c r="D153" s="1"/>
      <c r="E153" s="1"/>
      <c r="F153" s="7"/>
      <c r="G153" s="15" t="s">
        <v>3</v>
      </c>
      <c r="H153" s="29">
        <f>Fixture!$M$3</f>
        <v>0</v>
      </c>
      <c r="I153" s="7"/>
      <c r="J153" s="15" t="s">
        <v>3</v>
      </c>
      <c r="K153" s="29">
        <f>Fixture!$M$3</f>
        <v>0</v>
      </c>
      <c r="L153" s="1"/>
      <c r="M153" s="1"/>
      <c r="N153" s="7"/>
      <c r="O153" s="15" t="s">
        <v>3</v>
      </c>
      <c r="P153" s="29">
        <f>Fixture!$M$3</f>
        <v>0</v>
      </c>
      <c r="Q153" s="1"/>
      <c r="R153" s="7"/>
      <c r="S153" s="15" t="s">
        <v>3</v>
      </c>
      <c r="T153" s="29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5ta    6ta    7ma</v>
      </c>
      <c r="B156" s="2"/>
      <c r="C156" s="16" t="s">
        <v>2</v>
      </c>
      <c r="D156" s="5"/>
      <c r="E156" s="5"/>
      <c r="F156" s="14" t="str">
        <f>A6</f>
        <v>5ta    6ta    7ma</v>
      </c>
      <c r="G156" s="2"/>
      <c r="H156" s="16" t="s">
        <v>2</v>
      </c>
      <c r="I156" s="14" t="str">
        <f>A6</f>
        <v>5ta    6ta    7ma</v>
      </c>
      <c r="J156" s="2"/>
      <c r="K156" s="16" t="s">
        <v>2</v>
      </c>
      <c r="L156" s="5"/>
      <c r="M156" s="5"/>
      <c r="N156" s="14" t="str">
        <f>A6</f>
        <v>5ta    6ta    7ma</v>
      </c>
      <c r="O156" s="2"/>
      <c r="P156" s="16" t="s">
        <v>2</v>
      </c>
      <c r="Q156" s="1"/>
      <c r="R156" s="14" t="str">
        <f>A6</f>
        <v>5ta    6ta    7ma</v>
      </c>
      <c r="S156" s="2"/>
      <c r="T156" s="16" t="s">
        <v>2</v>
      </c>
    </row>
    <row r="157" spans="1:20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str">
        <f>Fixture!H7</f>
        <v>Esc. Donati</v>
      </c>
      <c r="B159" s="1"/>
      <c r="C159" s="8"/>
      <c r="D159" s="1"/>
      <c r="E159" s="1"/>
      <c r="F159" s="24" t="str">
        <f>Fixture!E15</f>
        <v>H. El Mirador</v>
      </c>
      <c r="G159" s="1"/>
      <c r="H159" s="8"/>
      <c r="I159" s="24" t="str">
        <f>Fixture!H8</f>
        <v>CFR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str">
        <f>Fixture!N15</f>
        <v>Comunicac.</v>
      </c>
      <c r="S159" s="1"/>
      <c r="T159" s="8"/>
    </row>
    <row r="160" spans="1:20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1" t="s">
        <v>1</v>
      </c>
      <c r="B162" s="82"/>
      <c r="C162" s="8"/>
      <c r="D162" s="1"/>
      <c r="E162" s="1"/>
      <c r="F162" s="81" t="s">
        <v>1</v>
      </c>
      <c r="G162" s="82"/>
      <c r="H162" s="8"/>
      <c r="I162" s="81" t="s">
        <v>1</v>
      </c>
      <c r="J162" s="82"/>
      <c r="K162" s="8"/>
      <c r="L162" s="1"/>
      <c r="M162" s="1"/>
      <c r="N162" s="81" t="s">
        <v>1</v>
      </c>
      <c r="O162" s="82"/>
      <c r="P162" s="8"/>
      <c r="R162" s="81" t="s">
        <v>1</v>
      </c>
      <c r="S162" s="82"/>
      <c r="T162" s="8"/>
    </row>
    <row r="163" spans="1:20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str">
        <f>Fixture!J7</f>
        <v>Beromama</v>
      </c>
      <c r="B165" s="1"/>
      <c r="C165" s="8"/>
      <c r="D165" s="1"/>
      <c r="E165" s="1"/>
      <c r="F165" s="24" t="str">
        <f>Fixture!G15</f>
        <v>Esc. Donati</v>
      </c>
      <c r="G165" s="1"/>
      <c r="H165" s="8"/>
      <c r="I165" s="24" t="str">
        <f>Fixture!J8</f>
        <v>El Venado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str">
        <f>Fixture!P15</f>
        <v>CFR</v>
      </c>
      <c r="S165" s="1"/>
      <c r="T165" s="8"/>
    </row>
    <row r="166" spans="1:20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 t="str">
        <f>B1</f>
        <v/>
      </c>
      <c r="C171" s="37" t="str">
        <f>$C$1</f>
        <v/>
      </c>
      <c r="D171" s="3"/>
      <c r="E171" s="1"/>
      <c r="F171" s="6"/>
      <c r="G171" s="19" t="str">
        <f>B1</f>
        <v/>
      </c>
      <c r="H171" s="37" t="str">
        <f>$C$1</f>
        <v/>
      </c>
      <c r="I171" s="6"/>
      <c r="J171" s="19" t="str">
        <f>B1</f>
        <v/>
      </c>
      <c r="K171" s="37" t="str">
        <f>$C$1</f>
        <v/>
      </c>
      <c r="L171" s="3"/>
      <c r="M171" s="1"/>
      <c r="N171" s="6"/>
      <c r="O171" s="19" t="str">
        <f>B1</f>
        <v/>
      </c>
      <c r="P171" s="37" t="str">
        <f>$C$1</f>
        <v/>
      </c>
      <c r="R171" s="6"/>
      <c r="S171" s="19" t="str">
        <f>B1</f>
        <v/>
      </c>
      <c r="T171" s="37" t="str">
        <f>$C$1</f>
        <v/>
      </c>
    </row>
    <row r="172" spans="1:20">
      <c r="A172" s="7"/>
      <c r="B172" s="15" t="s">
        <v>5</v>
      </c>
      <c r="C172" s="30">
        <f>Fixture!A16</f>
        <v>18</v>
      </c>
      <c r="D172" s="1"/>
      <c r="E172" s="1"/>
      <c r="F172" s="13"/>
      <c r="G172" s="15" t="s">
        <v>5</v>
      </c>
      <c r="H172" s="30">
        <f>Fixture!A16</f>
        <v>18</v>
      </c>
      <c r="I172" s="7"/>
      <c r="J172" s="15" t="s">
        <v>5</v>
      </c>
      <c r="K172" s="30">
        <f>Fixture!A16</f>
        <v>18</v>
      </c>
      <c r="L172" s="1"/>
      <c r="M172" s="1"/>
      <c r="N172" s="13"/>
      <c r="O172" s="15" t="s">
        <v>5</v>
      </c>
      <c r="P172" s="30">
        <f>Fixture!A16</f>
        <v>18</v>
      </c>
      <c r="R172" s="7"/>
      <c r="S172" s="15" t="s">
        <v>5</v>
      </c>
      <c r="T172" s="30" t="e">
        <f>Fixture!#REF!</f>
        <v>#REF!</v>
      </c>
    </row>
    <row r="173" spans="1:20">
      <c r="A173" s="7"/>
      <c r="B173" s="15" t="s">
        <v>3</v>
      </c>
      <c r="C173" s="29">
        <f>Fixture!$M$3</f>
        <v>0</v>
      </c>
      <c r="D173" s="1"/>
      <c r="E173" s="1"/>
      <c r="F173" s="7"/>
      <c r="G173" s="15" t="s">
        <v>3</v>
      </c>
      <c r="H173" s="29">
        <f>Fixture!$M$3</f>
        <v>0</v>
      </c>
      <c r="I173" s="7"/>
      <c r="J173" s="15" t="s">
        <v>3</v>
      </c>
      <c r="K173" s="29">
        <f>Fixture!$M$3</f>
        <v>0</v>
      </c>
      <c r="L173" s="1"/>
      <c r="M173" s="1"/>
      <c r="N173" s="7"/>
      <c r="O173" s="15" t="s">
        <v>3</v>
      </c>
      <c r="P173" s="29">
        <f>Fixture!$M$3</f>
        <v>0</v>
      </c>
      <c r="R173" s="7"/>
      <c r="S173" s="15" t="s">
        <v>3</v>
      </c>
      <c r="T173" s="29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5ta    6ta    7ma</v>
      </c>
      <c r="B176" s="2"/>
      <c r="C176" s="16" t="s">
        <v>2</v>
      </c>
      <c r="D176" s="5"/>
      <c r="E176" s="5"/>
      <c r="F176" s="14" t="str">
        <f>A6</f>
        <v>5ta    6ta    7ma</v>
      </c>
      <c r="G176" s="2"/>
      <c r="H176" s="16" t="s">
        <v>2</v>
      </c>
      <c r="I176" s="14" t="str">
        <f>A6</f>
        <v>5ta    6ta    7ma</v>
      </c>
      <c r="J176" s="2"/>
      <c r="K176" s="16" t="s">
        <v>2</v>
      </c>
      <c r="L176" s="5"/>
      <c r="M176" s="5"/>
      <c r="N176" s="14" t="str">
        <f>A6</f>
        <v>5ta    6ta    7ma</v>
      </c>
      <c r="O176" s="2"/>
      <c r="P176" s="16" t="s">
        <v>2</v>
      </c>
      <c r="R176" s="14" t="str">
        <f>A6</f>
        <v>5ta    6ta    7ma</v>
      </c>
      <c r="S176" s="2"/>
      <c r="T176" s="16" t="s">
        <v>2</v>
      </c>
    </row>
    <row r="177" spans="1:20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str">
        <f>Fixture!K15</f>
        <v>Fincas Iraola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>
        <f>Fixture!H16</f>
        <v>0</v>
      </c>
      <c r="J179" s="1"/>
      <c r="K179" s="8"/>
      <c r="L179" s="1"/>
      <c r="M179" s="1"/>
      <c r="N179" s="24" t="str">
        <f>Fixture!K14</f>
        <v>Esc. Donati</v>
      </c>
      <c r="O179" s="1"/>
      <c r="P179" s="8"/>
      <c r="R179" s="24">
        <f>Fixture!H15</f>
        <v>0</v>
      </c>
      <c r="S179" s="1"/>
      <c r="T179" s="8"/>
    </row>
    <row r="180" spans="1:20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1" t="s">
        <v>1</v>
      </c>
      <c r="B182" s="82"/>
      <c r="C182" s="8"/>
      <c r="D182" s="1"/>
      <c r="E182" s="1"/>
      <c r="F182" s="81" t="s">
        <v>1</v>
      </c>
      <c r="G182" s="82"/>
      <c r="H182" s="8"/>
      <c r="I182" s="81" t="s">
        <v>1</v>
      </c>
      <c r="J182" s="82"/>
      <c r="K182" s="8"/>
      <c r="L182" s="1"/>
      <c r="M182" s="1"/>
      <c r="N182" s="81" t="s">
        <v>1</v>
      </c>
      <c r="O182" s="82"/>
      <c r="P182" s="8"/>
      <c r="R182" s="81" t="s">
        <v>1</v>
      </c>
      <c r="S182" s="82"/>
      <c r="T182" s="8"/>
    </row>
    <row r="183" spans="1:20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str">
        <f>Fixture!M15</f>
        <v>Beromama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>
        <f>Fixture!J16</f>
        <v>0</v>
      </c>
      <c r="J185" s="1"/>
      <c r="K185" s="8"/>
      <c r="L185" s="1"/>
      <c r="M185" s="1"/>
      <c r="N185" s="24" t="str">
        <f>Fixture!M14</f>
        <v>Fincas de I.</v>
      </c>
      <c r="O185" s="1"/>
      <c r="P185" s="8"/>
      <c r="R185" s="24">
        <f>Fixture!J15</f>
        <v>0</v>
      </c>
      <c r="S185" s="1"/>
      <c r="T185" s="8"/>
    </row>
    <row r="186" spans="1:20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mergeCells count="50">
    <mergeCell ref="R12:S12"/>
    <mergeCell ref="R31:S31"/>
    <mergeCell ref="R50:S50"/>
    <mergeCell ref="I50:J50"/>
    <mergeCell ref="N50:O50"/>
    <mergeCell ref="R182:S182"/>
    <mergeCell ref="A182:B182"/>
    <mergeCell ref="F182:G182"/>
    <mergeCell ref="I182:J182"/>
    <mergeCell ref="N182:O182"/>
    <mergeCell ref="R162:S162"/>
    <mergeCell ref="A144:B144"/>
    <mergeCell ref="F144:G144"/>
    <mergeCell ref="I144:J144"/>
    <mergeCell ref="N144:O144"/>
    <mergeCell ref="R144:S144"/>
    <mergeCell ref="A162:B162"/>
    <mergeCell ref="F162:G162"/>
    <mergeCell ref="I162:J162"/>
    <mergeCell ref="N162:O162"/>
    <mergeCell ref="A12:B12"/>
    <mergeCell ref="F12:G12"/>
    <mergeCell ref="A31:B31"/>
    <mergeCell ref="F31:G31"/>
    <mergeCell ref="A50:B50"/>
    <mergeCell ref="F50:G50"/>
    <mergeCell ref="I12:J12"/>
    <mergeCell ref="N12:O12"/>
    <mergeCell ref="I31:J31"/>
    <mergeCell ref="N31:O31"/>
    <mergeCell ref="R70:S70"/>
    <mergeCell ref="A89:B89"/>
    <mergeCell ref="F89:G89"/>
    <mergeCell ref="I89:J89"/>
    <mergeCell ref="N89:O89"/>
    <mergeCell ref="R89:S89"/>
    <mergeCell ref="I70:J70"/>
    <mergeCell ref="N70:O70"/>
    <mergeCell ref="A70:B70"/>
    <mergeCell ref="F70:G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Matias</cp:lastModifiedBy>
  <cp:lastPrinted>2017-11-04T21:25:49Z</cp:lastPrinted>
  <dcterms:created xsi:type="dcterms:W3CDTF">2004-05-13T12:19:46Z</dcterms:created>
  <dcterms:modified xsi:type="dcterms:W3CDTF">2017-11-06T11:54:30Z</dcterms:modified>
</cp:coreProperties>
</file>